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9165" tabRatio="500"/>
  </bookViews>
  <sheets>
    <sheet name="Landesliga III" sheetId="1" r:id="rId1"/>
    <sheet name="Tabelle" sheetId="2" r:id="rId2"/>
  </sheets>
  <definedNames>
    <definedName name="_xlnm.Print_Area" localSheetId="1">Tabelle!$A$1:$I$17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7" i="2" l="1"/>
  <c r="H16" i="2"/>
  <c r="B11" i="2"/>
  <c r="B15" i="2"/>
  <c r="B10" i="2"/>
  <c r="B9" i="2"/>
  <c r="B14" i="2"/>
  <c r="B13" i="2"/>
  <c r="B8" i="2"/>
  <c r="B12" i="2"/>
  <c r="D5" i="2"/>
  <c r="C5" i="2"/>
  <c r="V105" i="1"/>
  <c r="R105" i="1"/>
  <c r="N105" i="1"/>
  <c r="J105" i="1"/>
  <c r="F105" i="1"/>
  <c r="V104" i="1"/>
  <c r="R104" i="1"/>
  <c r="N104" i="1"/>
  <c r="J104" i="1"/>
  <c r="F104" i="1"/>
  <c r="V103" i="1"/>
  <c r="R103" i="1"/>
  <c r="N103" i="1"/>
  <c r="J103" i="1"/>
  <c r="F103" i="1"/>
  <c r="V102" i="1"/>
  <c r="R102" i="1"/>
  <c r="N102" i="1"/>
  <c r="J102" i="1"/>
  <c r="F102" i="1"/>
  <c r="V101" i="1"/>
  <c r="R101" i="1"/>
  <c r="N101" i="1"/>
  <c r="J101" i="1"/>
  <c r="F101" i="1"/>
  <c r="V100" i="1"/>
  <c r="R100" i="1"/>
  <c r="N100" i="1"/>
  <c r="J100" i="1"/>
  <c r="F100" i="1"/>
  <c r="V99" i="1"/>
  <c r="R99" i="1"/>
  <c r="N99" i="1"/>
  <c r="J99" i="1"/>
  <c r="F99" i="1"/>
  <c r="V98" i="1"/>
  <c r="R98" i="1"/>
  <c r="N98" i="1"/>
  <c r="J98" i="1"/>
  <c r="F98" i="1"/>
  <c r="V92" i="1"/>
  <c r="R92" i="1"/>
  <c r="N92" i="1"/>
  <c r="J92" i="1"/>
  <c r="F92" i="1"/>
  <c r="V91" i="1"/>
  <c r="R91" i="1"/>
  <c r="N91" i="1"/>
  <c r="J91" i="1"/>
  <c r="F91" i="1"/>
  <c r="V90" i="1"/>
  <c r="R90" i="1"/>
  <c r="N90" i="1"/>
  <c r="J90" i="1"/>
  <c r="F90" i="1"/>
  <c r="V89" i="1"/>
  <c r="R89" i="1"/>
  <c r="N89" i="1"/>
  <c r="J89" i="1"/>
  <c r="F89" i="1"/>
  <c r="V88" i="1"/>
  <c r="R88" i="1"/>
  <c r="N88" i="1"/>
  <c r="J88" i="1"/>
  <c r="F88" i="1"/>
  <c r="V87" i="1"/>
  <c r="R87" i="1"/>
  <c r="N87" i="1"/>
  <c r="J87" i="1"/>
  <c r="F87" i="1"/>
  <c r="V86" i="1"/>
  <c r="R86" i="1"/>
  <c r="N86" i="1"/>
  <c r="J86" i="1"/>
  <c r="F86" i="1"/>
  <c r="V85" i="1"/>
  <c r="R85" i="1"/>
  <c r="N85" i="1"/>
  <c r="J85" i="1"/>
  <c r="F85" i="1"/>
  <c r="V79" i="1"/>
  <c r="R79" i="1"/>
  <c r="N79" i="1"/>
  <c r="J79" i="1"/>
  <c r="F79" i="1"/>
  <c r="V78" i="1"/>
  <c r="R78" i="1"/>
  <c r="N78" i="1"/>
  <c r="J78" i="1"/>
  <c r="F78" i="1"/>
  <c r="V77" i="1"/>
  <c r="R77" i="1"/>
  <c r="N77" i="1"/>
  <c r="J77" i="1"/>
  <c r="F77" i="1"/>
  <c r="V76" i="1"/>
  <c r="R76" i="1"/>
  <c r="N76" i="1"/>
  <c r="J76" i="1"/>
  <c r="F76" i="1"/>
  <c r="V75" i="1"/>
  <c r="R75" i="1"/>
  <c r="N75" i="1"/>
  <c r="J75" i="1"/>
  <c r="F75" i="1"/>
  <c r="V74" i="1"/>
  <c r="R74" i="1"/>
  <c r="N74" i="1"/>
  <c r="J74" i="1"/>
  <c r="F74" i="1"/>
  <c r="V73" i="1"/>
  <c r="R73" i="1"/>
  <c r="N73" i="1"/>
  <c r="J73" i="1"/>
  <c r="F73" i="1"/>
  <c r="V72" i="1"/>
  <c r="R72" i="1"/>
  <c r="N72" i="1"/>
  <c r="J72" i="1"/>
  <c r="F72" i="1"/>
  <c r="V66" i="1"/>
  <c r="R66" i="1"/>
  <c r="N66" i="1"/>
  <c r="J66" i="1"/>
  <c r="F66" i="1"/>
  <c r="V65" i="1"/>
  <c r="R65" i="1"/>
  <c r="N65" i="1"/>
  <c r="J65" i="1"/>
  <c r="F65" i="1"/>
  <c r="V64" i="1"/>
  <c r="R64" i="1"/>
  <c r="N64" i="1"/>
  <c r="J64" i="1"/>
  <c r="F64" i="1"/>
  <c r="V63" i="1"/>
  <c r="R63" i="1"/>
  <c r="N63" i="1"/>
  <c r="J63" i="1"/>
  <c r="F63" i="1"/>
  <c r="V62" i="1"/>
  <c r="R62" i="1"/>
  <c r="N62" i="1"/>
  <c r="J62" i="1"/>
  <c r="F62" i="1"/>
  <c r="V61" i="1"/>
  <c r="R61" i="1"/>
  <c r="N61" i="1"/>
  <c r="J61" i="1"/>
  <c r="F61" i="1"/>
  <c r="V60" i="1"/>
  <c r="R60" i="1"/>
  <c r="N60" i="1"/>
  <c r="J60" i="1"/>
  <c r="F60" i="1"/>
  <c r="V59" i="1"/>
  <c r="R59" i="1"/>
  <c r="N59" i="1"/>
  <c r="J59" i="1"/>
  <c r="F59" i="1"/>
  <c r="V53" i="1"/>
  <c r="R53" i="1"/>
  <c r="N53" i="1"/>
  <c r="J53" i="1"/>
  <c r="F53" i="1"/>
  <c r="V52" i="1"/>
  <c r="R52" i="1"/>
  <c r="N52" i="1"/>
  <c r="J52" i="1"/>
  <c r="F52" i="1"/>
  <c r="V51" i="1"/>
  <c r="R51" i="1"/>
  <c r="N51" i="1"/>
  <c r="J51" i="1"/>
  <c r="F51" i="1"/>
  <c r="V50" i="1"/>
  <c r="R50" i="1"/>
  <c r="N50" i="1"/>
  <c r="J50" i="1"/>
  <c r="F50" i="1"/>
  <c r="V49" i="1"/>
  <c r="R49" i="1"/>
  <c r="N49" i="1"/>
  <c r="J49" i="1"/>
  <c r="F49" i="1"/>
  <c r="V48" i="1"/>
  <c r="R48" i="1"/>
  <c r="N48" i="1"/>
  <c r="J48" i="1"/>
  <c r="F48" i="1"/>
  <c r="V47" i="1"/>
  <c r="R47" i="1"/>
  <c r="N47" i="1"/>
  <c r="J47" i="1"/>
  <c r="F47" i="1"/>
  <c r="V46" i="1"/>
  <c r="R46" i="1"/>
  <c r="N46" i="1"/>
  <c r="J46" i="1"/>
  <c r="F46" i="1"/>
  <c r="V40" i="1"/>
  <c r="R40" i="1"/>
  <c r="N40" i="1"/>
  <c r="J40" i="1"/>
  <c r="F40" i="1"/>
  <c r="V39" i="1"/>
  <c r="R39" i="1"/>
  <c r="N39" i="1"/>
  <c r="J39" i="1"/>
  <c r="F39" i="1"/>
  <c r="V38" i="1"/>
  <c r="R38" i="1"/>
  <c r="N38" i="1"/>
  <c r="J38" i="1"/>
  <c r="F38" i="1"/>
  <c r="V37" i="1"/>
  <c r="R37" i="1"/>
  <c r="N37" i="1"/>
  <c r="J37" i="1"/>
  <c r="F37" i="1"/>
  <c r="V36" i="1"/>
  <c r="R36" i="1"/>
  <c r="N36" i="1"/>
  <c r="J36" i="1"/>
  <c r="F36" i="1"/>
  <c r="V35" i="1"/>
  <c r="R35" i="1"/>
  <c r="N35" i="1"/>
  <c r="J35" i="1"/>
  <c r="F35" i="1"/>
  <c r="V34" i="1"/>
  <c r="R34" i="1"/>
  <c r="N34" i="1"/>
  <c r="J34" i="1"/>
  <c r="F34" i="1"/>
  <c r="V33" i="1"/>
  <c r="R33" i="1"/>
  <c r="N33" i="1"/>
  <c r="J33" i="1"/>
  <c r="F33" i="1"/>
  <c r="V27" i="1"/>
  <c r="R27" i="1"/>
  <c r="N27" i="1"/>
  <c r="J27" i="1"/>
  <c r="F27" i="1"/>
  <c r="V26" i="1"/>
  <c r="R26" i="1"/>
  <c r="N26" i="1"/>
  <c r="J26" i="1"/>
  <c r="F26" i="1"/>
  <c r="V25" i="1"/>
  <c r="R25" i="1"/>
  <c r="N25" i="1"/>
  <c r="J25" i="1"/>
  <c r="F25" i="1"/>
  <c r="V24" i="1"/>
  <c r="R24" i="1"/>
  <c r="N24" i="1"/>
  <c r="J24" i="1"/>
  <c r="F24" i="1"/>
  <c r="V23" i="1"/>
  <c r="R23" i="1"/>
  <c r="N23" i="1"/>
  <c r="J23" i="1"/>
  <c r="F23" i="1"/>
  <c r="V22" i="1"/>
  <c r="R22" i="1"/>
  <c r="N22" i="1"/>
  <c r="J22" i="1"/>
  <c r="F22" i="1"/>
  <c r="V21" i="1"/>
  <c r="R21" i="1"/>
  <c r="N21" i="1"/>
  <c r="J21" i="1"/>
  <c r="F21" i="1"/>
  <c r="V20" i="1"/>
  <c r="R20" i="1"/>
  <c r="N20" i="1"/>
  <c r="J20" i="1"/>
  <c r="F20" i="1"/>
  <c r="V14" i="1"/>
  <c r="R14" i="1"/>
  <c r="N14" i="1"/>
  <c r="J14" i="1"/>
  <c r="F14" i="1"/>
  <c r="V13" i="1"/>
  <c r="R13" i="1"/>
  <c r="N13" i="1"/>
  <c r="J13" i="1"/>
  <c r="F13" i="1"/>
  <c r="V12" i="1"/>
  <c r="R12" i="1"/>
  <c r="N12" i="1"/>
  <c r="J12" i="1"/>
  <c r="F12" i="1"/>
  <c r="V11" i="1"/>
  <c r="R11" i="1"/>
  <c r="N11" i="1"/>
  <c r="J11" i="1"/>
  <c r="F11" i="1"/>
  <c r="V10" i="1"/>
  <c r="R10" i="1"/>
  <c r="N10" i="1"/>
  <c r="J10" i="1"/>
  <c r="F10" i="1"/>
  <c r="V9" i="1"/>
  <c r="R9" i="1"/>
  <c r="N9" i="1"/>
  <c r="J9" i="1"/>
  <c r="F9" i="1"/>
  <c r="V8" i="1"/>
  <c r="R8" i="1"/>
  <c r="N8" i="1"/>
  <c r="J8" i="1"/>
  <c r="F8" i="1"/>
  <c r="V7" i="1"/>
  <c r="R7" i="1"/>
  <c r="N7" i="1"/>
  <c r="J7" i="1"/>
  <c r="F7" i="1"/>
  <c r="J41" i="1" l="1"/>
  <c r="C13" i="2" s="1"/>
  <c r="J93" i="1"/>
  <c r="C15" i="2" s="1"/>
  <c r="J15" i="1"/>
  <c r="J28" i="1"/>
  <c r="J80" i="1"/>
  <c r="C10" i="2" s="1"/>
  <c r="R54" i="1"/>
  <c r="E14" i="2" s="1"/>
  <c r="R67" i="1"/>
  <c r="E9" i="2" s="1"/>
  <c r="R80" i="1"/>
  <c r="E10" i="2" s="1"/>
  <c r="R28" i="1"/>
  <c r="E8" i="2" s="1"/>
  <c r="V106" i="1"/>
  <c r="F11" i="2" s="1"/>
  <c r="R106" i="1"/>
  <c r="E11" i="2" s="1"/>
  <c r="N106" i="1"/>
  <c r="D11" i="2" s="1"/>
  <c r="J106" i="1"/>
  <c r="V93" i="1"/>
  <c r="F15" i="2" s="1"/>
  <c r="R93" i="1"/>
  <c r="E15" i="2" s="1"/>
  <c r="N93" i="1"/>
  <c r="D15" i="2" s="1"/>
  <c r="V80" i="1"/>
  <c r="F10" i="2" s="1"/>
  <c r="N80" i="1"/>
  <c r="D10" i="2" s="1"/>
  <c r="V67" i="1"/>
  <c r="F9" i="2" s="1"/>
  <c r="N67" i="1"/>
  <c r="D9" i="2" s="1"/>
  <c r="J67" i="1"/>
  <c r="C9" i="2" s="1"/>
  <c r="V54" i="1"/>
  <c r="F14" i="2" s="1"/>
  <c r="N54" i="1"/>
  <c r="D14" i="2" s="1"/>
  <c r="J54" i="1"/>
  <c r="V41" i="1"/>
  <c r="F13" i="2" s="1"/>
  <c r="R41" i="1"/>
  <c r="E13" i="2" s="1"/>
  <c r="N41" i="1"/>
  <c r="D13" i="2" s="1"/>
  <c r="V28" i="1"/>
  <c r="F8" i="2" s="1"/>
  <c r="N28" i="1"/>
  <c r="D8" i="2" s="1"/>
  <c r="V15" i="1"/>
  <c r="F12" i="2" s="1"/>
  <c r="R15" i="1"/>
  <c r="E12" i="2" s="1"/>
  <c r="N15" i="1"/>
  <c r="D12" i="2" s="1"/>
  <c r="W106" i="1" l="1"/>
  <c r="G11" i="2" s="1"/>
  <c r="C11" i="2"/>
  <c r="W93" i="1"/>
  <c r="G15" i="2" s="1"/>
  <c r="W80" i="1"/>
  <c r="G10" i="2" s="1"/>
  <c r="W67" i="1"/>
  <c r="G9" i="2" s="1"/>
  <c r="W54" i="1"/>
  <c r="G14" i="2" s="1"/>
  <c r="C14" i="2"/>
  <c r="W41" i="1"/>
  <c r="G13" i="2" s="1"/>
  <c r="W28" i="1"/>
  <c r="G8" i="2" s="1"/>
  <c r="C8" i="2"/>
  <c r="W15" i="1"/>
  <c r="G12" i="2" s="1"/>
  <c r="C12" i="2"/>
  <c r="H11" i="2" l="1"/>
  <c r="H14" i="2"/>
  <c r="H9" i="2"/>
  <c r="H8" i="2"/>
  <c r="H12" i="2"/>
  <c r="H13" i="2"/>
  <c r="H15" i="2"/>
  <c r="H10" i="2"/>
</calcChain>
</file>

<file path=xl/sharedStrings.xml><?xml version="1.0" encoding="utf-8"?>
<sst xmlns="http://schemas.openxmlformats.org/spreadsheetml/2006/main" count="293" uniqueCount="83">
  <si>
    <t>Landesliga III</t>
  </si>
  <si>
    <t>Sprung 1</t>
  </si>
  <si>
    <t>Sprung 2</t>
  </si>
  <si>
    <t>Barren</t>
  </si>
  <si>
    <t>Balken</t>
  </si>
  <si>
    <t>Boden</t>
  </si>
  <si>
    <t>Gesamt</t>
  </si>
  <si>
    <t>D-Wert</t>
  </si>
  <si>
    <t>E-Wert</t>
  </si>
  <si>
    <t>Pen</t>
  </si>
  <si>
    <t>Endnote</t>
  </si>
  <si>
    <t>Mannschaftswertung</t>
  </si>
  <si>
    <t>TV Großen-Linden</t>
  </si>
  <si>
    <t>Lorena Wagner</t>
  </si>
  <si>
    <t>TV Eschhofen II</t>
  </si>
  <si>
    <t>Kira Hergenhahn</t>
  </si>
  <si>
    <t>Verein</t>
  </si>
  <si>
    <t>Sprung</t>
  </si>
  <si>
    <t>Platz</t>
  </si>
  <si>
    <t>Benita Hoffmann</t>
  </si>
  <si>
    <t>Lajana Wilde</t>
  </si>
  <si>
    <t>Nina Glaser</t>
  </si>
  <si>
    <t>TSV Auerbach</t>
  </si>
  <si>
    <t>TV Dillenburg II</t>
  </si>
  <si>
    <t>Nina Peter</t>
  </si>
  <si>
    <t>Jördis Reichardt</t>
  </si>
  <si>
    <t>Svenja Schmaus</t>
  </si>
  <si>
    <t>Lea Schaba</t>
  </si>
  <si>
    <t>Maren Kaiser</t>
  </si>
  <si>
    <t>Elisa Roßmann</t>
  </si>
  <si>
    <t>Luisa Vötterl</t>
  </si>
  <si>
    <t>Lea Janzen</t>
  </si>
  <si>
    <t>Charlotte Keller</t>
  </si>
  <si>
    <t>TG Nieder-Roden</t>
  </si>
  <si>
    <t>TG Groß-Karben I</t>
  </si>
  <si>
    <t>TSV Cappel I</t>
  </si>
  <si>
    <t>TuS Griesheim</t>
  </si>
  <si>
    <t>Hannah Kurz</t>
  </si>
  <si>
    <t>Alina Jaux</t>
  </si>
  <si>
    <t>Melissa Stette</t>
  </si>
  <si>
    <t>Julia Zimmermann</t>
  </si>
  <si>
    <t>Emma Bohm</t>
  </si>
  <si>
    <t>Mia Keil</t>
  </si>
  <si>
    <t>Julia Palinkasch</t>
  </si>
  <si>
    <t>Sofia Ehrenburg</t>
  </si>
  <si>
    <t>Hannah Aldus</t>
  </si>
  <si>
    <t>Anna -Tea Spahn</t>
  </si>
  <si>
    <t>Dina Rantsevich</t>
  </si>
  <si>
    <t>Johanna Ludwig</t>
  </si>
  <si>
    <t>Johanna Arndt</t>
  </si>
  <si>
    <t>Anna Niemeyer</t>
  </si>
  <si>
    <t>Nele Panz</t>
  </si>
  <si>
    <t>Carolin Hammerschmidt</t>
  </si>
  <si>
    <t>Susanne Fehling</t>
  </si>
  <si>
    <t>Luisa Beyreuther</t>
  </si>
  <si>
    <t>Anna Schottenheimer</t>
  </si>
  <si>
    <t>LK 1</t>
  </si>
  <si>
    <t>Yanina Tena</t>
  </si>
  <si>
    <t>Amelie Schmidt</t>
  </si>
  <si>
    <t>Carolin Taplick</t>
  </si>
  <si>
    <t>Pia Gideon</t>
  </si>
  <si>
    <t>Samira Oestreich</t>
  </si>
  <si>
    <t>Patricia Dreher</t>
  </si>
  <si>
    <t>Carmen Weinmann</t>
  </si>
  <si>
    <t>Leni Linn</t>
  </si>
  <si>
    <t>Maren Bartsch</t>
  </si>
  <si>
    <t>Lina Setterl</t>
  </si>
  <si>
    <t>Luca Krumbein</t>
  </si>
  <si>
    <t>Anja Zelinger</t>
  </si>
  <si>
    <t>Eva Frankfurth</t>
  </si>
  <si>
    <t>Elena Ciliox</t>
  </si>
  <si>
    <t>Laura Gleiser</t>
  </si>
  <si>
    <t>Delia Hüfel</t>
  </si>
  <si>
    <t>Linden</t>
  </si>
  <si>
    <t>Noelle Fluck</t>
  </si>
  <si>
    <t>Sophia Hof</t>
  </si>
  <si>
    <t>Svenja Posthaus</t>
  </si>
  <si>
    <t>Alischa Yildirim</t>
  </si>
  <si>
    <t>Amelie Lepper</t>
  </si>
  <si>
    <t>Lina Weber</t>
  </si>
  <si>
    <t>Marie Welsch</t>
  </si>
  <si>
    <t>Emily Herrmann</t>
  </si>
  <si>
    <t>Hanna Zachariasz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</si>
</sst>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color rgb="FF000000"/>
      <name val="Arial"/>
      <family val="2"/>
    </font>
    <font>
      <sz val="10"/>
      <color rgb="FF0000FF"/>
      <name val="Mangal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b/>
      <i/>
      <sz val="8"/>
      <color rgb="FF000000"/>
      <name val="Arial"/>
      <family val="2"/>
    </font>
    <font>
      <b/>
      <sz val="32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sz val="15"/>
      <color rgb="FFFFFFFF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FF"/>
        <bgColor rgb="FF0000FF"/>
      </patternFill>
    </fill>
    <fill>
      <patternFill patternType="solid">
        <fgColor rgb="FF3399FF"/>
        <bgColor rgb="FF33CCCC"/>
      </patternFill>
    </fill>
    <fill>
      <patternFill patternType="solid">
        <fgColor rgb="FFCCFFFF"/>
        <bgColor rgb="FFCCFFFF"/>
      </patternFill>
    </fill>
    <fill>
      <patternFill patternType="solid">
        <fgColor rgb="FFFAC090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DDDDDD"/>
        <bgColor rgb="FFCC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0" fontId="3" fillId="2" borderId="0" xfId="0" applyFont="1" applyFill="1"/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Protection="1">
      <protection locked="0"/>
    </xf>
    <xf numFmtId="2" fontId="10" fillId="5" borderId="1" xfId="0" applyNumberFormat="1" applyFont="1" applyFill="1" applyBorder="1" applyProtection="1">
      <protection locked="0"/>
    </xf>
    <xf numFmtId="2" fontId="11" fillId="5" borderId="1" xfId="0" applyNumberFormat="1" applyFont="1" applyFill="1" applyBorder="1" applyProtection="1">
      <protection locked="0"/>
    </xf>
    <xf numFmtId="2" fontId="12" fillId="5" borderId="1" xfId="0" applyNumberFormat="1" applyFont="1" applyFill="1" applyBorder="1" applyAlignment="1" applyProtection="1">
      <alignment horizontal="right" vertical="center"/>
      <protection hidden="1"/>
    </xf>
    <xf numFmtId="2" fontId="10" fillId="5" borderId="1" xfId="0" applyNumberFormat="1" applyFont="1" applyFill="1" applyBorder="1" applyAlignment="1" applyProtection="1">
      <alignment horizontal="right" vertical="center"/>
      <protection locked="0"/>
    </xf>
    <xf numFmtId="2" fontId="11" fillId="5" borderId="1" xfId="0" applyNumberFormat="1" applyFont="1" applyFill="1" applyBorder="1" applyAlignment="1" applyProtection="1">
      <alignment horizontal="right" vertical="center"/>
      <protection locked="0"/>
    </xf>
    <xf numFmtId="2" fontId="13" fillId="5" borderId="1" xfId="0" applyNumberFormat="1" applyFont="1" applyFill="1" applyBorder="1" applyAlignment="1" applyProtection="1">
      <alignment horizontal="right" vertical="center"/>
      <protection hidden="1"/>
    </xf>
    <xf numFmtId="0" fontId="10" fillId="5" borderId="1" xfId="0" applyFont="1" applyFill="1" applyBorder="1" applyAlignment="1" applyProtection="1">
      <alignment vertical="top" wrapText="1"/>
      <protection locked="0"/>
    </xf>
    <xf numFmtId="2" fontId="10" fillId="5" borderId="1" xfId="0" applyNumberFormat="1" applyFont="1" applyFill="1" applyBorder="1" applyAlignment="1" applyProtection="1">
      <alignment vertical="top" wrapText="1"/>
      <protection locked="0"/>
    </xf>
    <xf numFmtId="2" fontId="11" fillId="5" borderId="1" xfId="0" applyNumberFormat="1" applyFont="1" applyFill="1" applyBorder="1" applyAlignment="1" applyProtection="1">
      <alignment vertical="top" wrapText="1"/>
      <protection locked="0"/>
    </xf>
    <xf numFmtId="2" fontId="10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11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6" borderId="1" xfId="0" applyFont="1" applyFill="1" applyBorder="1"/>
    <xf numFmtId="2" fontId="13" fillId="6" borderId="1" xfId="0" applyNumberFormat="1" applyFont="1" applyFill="1" applyBorder="1" applyAlignment="1" applyProtection="1">
      <alignment horizontal="right" vertical="center"/>
      <protection hidden="1"/>
    </xf>
    <xf numFmtId="2" fontId="14" fillId="6" borderId="1" xfId="0" applyNumberFormat="1" applyFont="1" applyFill="1" applyBorder="1" applyAlignment="1" applyProtection="1">
      <alignment horizontal="right" vertical="center"/>
      <protection hidden="1"/>
    </xf>
    <xf numFmtId="2" fontId="15" fillId="5" borderId="1" xfId="0" applyNumberFormat="1" applyFont="1" applyFill="1" applyBorder="1" applyAlignment="1" applyProtection="1">
      <alignment horizontal="right" vertical="center"/>
      <protection hidden="1"/>
    </xf>
    <xf numFmtId="0" fontId="13" fillId="6" borderId="1" xfId="0" applyFont="1" applyFill="1" applyBorder="1" applyProtection="1">
      <protection hidden="1"/>
    </xf>
    <xf numFmtId="2" fontId="15" fillId="2" borderId="0" xfId="0" applyNumberFormat="1" applyFont="1" applyFill="1" applyBorder="1" applyAlignment="1" applyProtection="1">
      <alignment horizontal="right" vertical="center"/>
      <protection hidden="1"/>
    </xf>
    <xf numFmtId="0" fontId="16" fillId="5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18" fillId="2" borderId="0" xfId="0" applyFont="1" applyFill="1" applyAlignment="1" applyProtection="1">
      <alignment horizontal="right"/>
      <protection hidden="1"/>
    </xf>
    <xf numFmtId="0" fontId="19" fillId="2" borderId="0" xfId="0" applyFont="1" applyFill="1" applyProtection="1"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21" fillId="2" borderId="1" xfId="0" applyFont="1" applyFill="1" applyBorder="1" applyAlignment="1" applyProtection="1">
      <alignment vertical="center"/>
      <protection hidden="1"/>
    </xf>
    <xf numFmtId="2" fontId="22" fillId="2" borderId="1" xfId="0" applyNumberFormat="1" applyFont="1" applyFill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horizontal="center" vertical="center"/>
      <protection hidden="1"/>
    </xf>
    <xf numFmtId="0" fontId="21" fillId="8" borderId="1" xfId="0" applyFont="1" applyFill="1" applyBorder="1" applyAlignment="1" applyProtection="1">
      <alignment vertical="center"/>
      <protection hidden="1"/>
    </xf>
    <xf numFmtId="2" fontId="22" fillId="8" borderId="1" xfId="0" applyNumberFormat="1" applyFont="1" applyFill="1" applyBorder="1" applyAlignment="1" applyProtection="1">
      <alignment horizontal="center" vertical="center"/>
      <protection hidden="1"/>
    </xf>
    <xf numFmtId="0" fontId="23" fillId="8" borderId="1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2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Border="1" applyAlignment="1" applyProtection="1">
      <alignment horizontal="center" vertical="center"/>
      <protection hidden="1"/>
    </xf>
    <xf numFmtId="2" fontId="10" fillId="5" borderId="1" xfId="0" applyNumberFormat="1" applyFont="1" applyFill="1" applyBorder="1" applyAlignment="1" applyProtection="1">
      <alignment horizontal="right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2" fontId="13" fillId="6" borderId="1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Protection="1"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2" fontId="13" fillId="6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right"/>
      <protection hidden="1"/>
    </xf>
    <xf numFmtId="14" fontId="18" fillId="2" borderId="0" xfId="0" applyNumberFormat="1" applyFont="1" applyFill="1" applyAlignment="1" applyProtection="1">
      <alignment horizontal="center"/>
      <protection hidden="1"/>
    </xf>
  </cellXfs>
  <cellStyles count="2">
    <cellStyle name="Erklärender Text" xfId="1" builtinId="53" customBuiltin="1"/>
    <cellStyle name="Standard" xfId="0" builtinId="0"/>
  </cellStyles>
  <dxfs count="128"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  <dxf>
      <font>
        <color rgb="FF0000FF"/>
        <name val="Mangal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99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585000</xdr:colOff>
      <xdr:row>0</xdr:row>
      <xdr:rowOff>256680</xdr:rowOff>
    </xdr:from>
    <xdr:to>
      <xdr:col>7</xdr:col>
      <xdr:colOff>631080</xdr:colOff>
      <xdr:row>5</xdr:row>
      <xdr:rowOff>42840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39960" y="256680"/>
          <a:ext cx="1774440" cy="1694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0"/>
  <sheetViews>
    <sheetView tabSelected="1" zoomScale="116" zoomScaleNormal="116" workbookViewId="0">
      <selection activeCell="U26" sqref="U26"/>
    </sheetView>
  </sheetViews>
  <sheetFormatPr baseColWidth="10" defaultColWidth="9.140625" defaultRowHeight="12.75"/>
  <cols>
    <col min="1" max="1" width="2" customWidth="1"/>
    <col min="2" max="2" width="22.28515625" customWidth="1"/>
    <col min="3" max="4" width="6.140625" customWidth="1"/>
    <col min="5" max="5" width="5.140625" customWidth="1"/>
    <col min="6" max="6" width="7.7109375" customWidth="1"/>
    <col min="7" max="8" width="6.140625" customWidth="1"/>
    <col min="9" max="9" width="5.140625" customWidth="1"/>
    <col min="10" max="10" width="7.7109375" customWidth="1"/>
    <col min="11" max="12" width="6.140625" customWidth="1"/>
    <col min="13" max="13" width="5.140625" customWidth="1"/>
    <col min="14" max="14" width="7.7109375" customWidth="1"/>
    <col min="15" max="16" width="6.140625" customWidth="1"/>
    <col min="17" max="17" width="5.140625" customWidth="1"/>
    <col min="18" max="18" width="7.7109375" customWidth="1"/>
    <col min="19" max="20" width="6.140625" customWidth="1"/>
    <col min="21" max="21" width="5.140625" customWidth="1"/>
    <col min="22" max="22" width="7.7109375" customWidth="1"/>
    <col min="23" max="23" width="8.7109375" customWidth="1"/>
    <col min="24" max="24" width="7.7109375" customWidth="1"/>
    <col min="25" max="25" width="20.85546875" customWidth="1"/>
    <col min="26" max="1025" width="11.5703125"/>
  </cols>
  <sheetData>
    <row r="1" spans="1:28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1"/>
      <c r="Y1" s="1"/>
      <c r="Z1" s="1"/>
      <c r="AA1" s="5"/>
      <c r="AB1" s="1"/>
    </row>
    <row r="2" spans="1:28" ht="14.1" customHeight="1">
      <c r="A2" s="1"/>
      <c r="B2" s="6" t="s">
        <v>0</v>
      </c>
      <c r="C2" s="6"/>
      <c r="D2" s="2" t="s">
        <v>73</v>
      </c>
      <c r="E2" s="6"/>
      <c r="F2" s="2"/>
      <c r="G2" s="48">
        <v>43631</v>
      </c>
      <c r="H2" s="48"/>
      <c r="I2" s="2"/>
      <c r="J2" s="2" t="s">
        <v>56</v>
      </c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  <c r="X2" s="1"/>
      <c r="Y2" s="1"/>
      <c r="Z2" s="1"/>
      <c r="AA2" s="5"/>
      <c r="AB2" s="1"/>
    </row>
    <row r="3" spans="1:28" ht="8.4499999999999993" customHeight="1">
      <c r="A3" s="1"/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1"/>
      <c r="Y3" s="1"/>
      <c r="Z3" s="1"/>
      <c r="AA3" s="1"/>
      <c r="AB3" s="1"/>
    </row>
    <row r="4" spans="1:28" ht="8.4499999999999993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"/>
      <c r="Y4" s="1"/>
      <c r="Z4" s="1"/>
      <c r="AA4" s="1"/>
      <c r="AB4" s="1"/>
    </row>
    <row r="5" spans="1:28" ht="14.1" customHeight="1">
      <c r="A5" s="1"/>
      <c r="B5" s="49" t="s">
        <v>22</v>
      </c>
      <c r="C5" s="46" t="s">
        <v>1</v>
      </c>
      <c r="D5" s="46"/>
      <c r="E5" s="46"/>
      <c r="F5" s="46"/>
      <c r="G5" s="46" t="s">
        <v>2</v>
      </c>
      <c r="H5" s="46"/>
      <c r="I5" s="46"/>
      <c r="J5" s="46"/>
      <c r="K5" s="46" t="s">
        <v>3</v>
      </c>
      <c r="L5" s="46"/>
      <c r="M5" s="46"/>
      <c r="N5" s="46"/>
      <c r="O5" s="46" t="s">
        <v>4</v>
      </c>
      <c r="P5" s="46"/>
      <c r="Q5" s="46"/>
      <c r="R5" s="46"/>
      <c r="S5" s="46" t="s">
        <v>5</v>
      </c>
      <c r="T5" s="46"/>
      <c r="U5" s="46"/>
      <c r="V5" s="46"/>
      <c r="W5" s="8" t="s">
        <v>6</v>
      </c>
      <c r="X5" s="1"/>
      <c r="Y5" s="1"/>
      <c r="Z5" s="1"/>
      <c r="AA5" s="1"/>
      <c r="AB5" s="1"/>
    </row>
    <row r="6" spans="1:28" ht="14.1" customHeight="1">
      <c r="A6" s="1"/>
      <c r="B6" s="49"/>
      <c r="C6" s="9" t="s">
        <v>7</v>
      </c>
      <c r="D6" s="9" t="s">
        <v>8</v>
      </c>
      <c r="E6" s="9" t="s">
        <v>9</v>
      </c>
      <c r="F6" s="10" t="s">
        <v>10</v>
      </c>
      <c r="G6" s="9" t="s">
        <v>7</v>
      </c>
      <c r="H6" s="9" t="s">
        <v>8</v>
      </c>
      <c r="I6" s="9" t="s">
        <v>9</v>
      </c>
      <c r="J6" s="10" t="s">
        <v>10</v>
      </c>
      <c r="K6" s="9" t="s">
        <v>7</v>
      </c>
      <c r="L6" s="9" t="s">
        <v>8</v>
      </c>
      <c r="M6" s="9" t="s">
        <v>9</v>
      </c>
      <c r="N6" s="10" t="s">
        <v>10</v>
      </c>
      <c r="O6" s="9" t="s">
        <v>7</v>
      </c>
      <c r="P6" s="9" t="s">
        <v>8</v>
      </c>
      <c r="Q6" s="9" t="s">
        <v>9</v>
      </c>
      <c r="R6" s="10" t="s">
        <v>10</v>
      </c>
      <c r="S6" s="9" t="s">
        <v>7</v>
      </c>
      <c r="T6" s="9" t="s">
        <v>8</v>
      </c>
      <c r="U6" s="9" t="s">
        <v>9</v>
      </c>
      <c r="V6" s="10" t="s">
        <v>10</v>
      </c>
      <c r="W6" s="11"/>
      <c r="X6" s="1"/>
      <c r="Y6" s="1"/>
      <c r="Z6" s="1"/>
      <c r="AA6" s="1"/>
      <c r="AB6" s="1"/>
    </row>
    <row r="7" spans="1:28" ht="14.1" customHeight="1">
      <c r="A7" s="1"/>
      <c r="B7" s="12" t="s">
        <v>42</v>
      </c>
      <c r="C7" s="13"/>
      <c r="D7" s="13"/>
      <c r="E7" s="14"/>
      <c r="F7" s="15">
        <f t="shared" ref="F7:F14" si="0">SUM(C7:D7,-E7)</f>
        <v>0</v>
      </c>
      <c r="G7" s="13"/>
      <c r="H7" s="13"/>
      <c r="I7" s="14"/>
      <c r="J7" s="15">
        <f t="shared" ref="J7:J14" si="1">SUM(G7:H7,-I7)</f>
        <v>0</v>
      </c>
      <c r="K7" s="16"/>
      <c r="L7" s="16"/>
      <c r="M7" s="17"/>
      <c r="N7" s="18">
        <f t="shared" ref="N7:N14" si="2">SUM(K7:L7,-M7)</f>
        <v>0</v>
      </c>
      <c r="O7" s="16"/>
      <c r="P7" s="16"/>
      <c r="Q7" s="17"/>
      <c r="R7" s="18">
        <f t="shared" ref="R7:R14" si="3">SUM(O7:P7,-Q7)</f>
        <v>0</v>
      </c>
      <c r="S7" s="16"/>
      <c r="T7" s="16"/>
      <c r="U7" s="17"/>
      <c r="V7" s="18">
        <f t="shared" ref="V7:V14" si="4">SUM(S7:T7,-U7)</f>
        <v>0</v>
      </c>
      <c r="W7" s="18"/>
      <c r="X7" s="1"/>
      <c r="Y7" s="1"/>
      <c r="Z7" s="1"/>
      <c r="AA7" s="1"/>
      <c r="AB7" s="1"/>
    </row>
    <row r="8" spans="1:28" ht="14.1" customHeight="1">
      <c r="A8" s="1"/>
      <c r="B8" s="19" t="s">
        <v>24</v>
      </c>
      <c r="C8" s="20"/>
      <c r="D8" s="20"/>
      <c r="E8" s="21"/>
      <c r="F8" s="15">
        <f t="shared" si="0"/>
        <v>0</v>
      </c>
      <c r="G8" s="20"/>
      <c r="H8" s="20"/>
      <c r="I8" s="21"/>
      <c r="J8" s="15">
        <f t="shared" si="1"/>
        <v>0</v>
      </c>
      <c r="K8" s="16"/>
      <c r="L8" s="16"/>
      <c r="M8" s="17"/>
      <c r="N8" s="18">
        <f t="shared" si="2"/>
        <v>0</v>
      </c>
      <c r="O8" s="22"/>
      <c r="P8" s="22"/>
      <c r="Q8" s="23"/>
      <c r="R8" s="18">
        <f t="shared" si="3"/>
        <v>0</v>
      </c>
      <c r="S8" s="16"/>
      <c r="T8" s="16"/>
      <c r="U8" s="17"/>
      <c r="V8" s="18">
        <f t="shared" si="4"/>
        <v>0</v>
      </c>
      <c r="W8" s="18"/>
      <c r="X8" s="1"/>
      <c r="Y8" s="1"/>
      <c r="Z8" s="1"/>
      <c r="AA8" s="1"/>
      <c r="AB8" s="1"/>
    </row>
    <row r="9" spans="1:28" ht="14.1" customHeight="1">
      <c r="A9" s="1"/>
      <c r="B9" s="19" t="s">
        <v>32</v>
      </c>
      <c r="C9" s="20">
        <v>7.65</v>
      </c>
      <c r="D9" s="20">
        <v>4.3</v>
      </c>
      <c r="E9" s="21"/>
      <c r="F9" s="15">
        <f t="shared" si="0"/>
        <v>11.95</v>
      </c>
      <c r="G9" s="20">
        <v>7.65</v>
      </c>
      <c r="H9" s="20">
        <v>4.3</v>
      </c>
      <c r="I9" s="21"/>
      <c r="J9" s="15">
        <f t="shared" si="1"/>
        <v>11.95</v>
      </c>
      <c r="K9" s="16">
        <v>7.9</v>
      </c>
      <c r="L9" s="16">
        <v>1.8</v>
      </c>
      <c r="M9" s="17"/>
      <c r="N9" s="18">
        <f t="shared" si="2"/>
        <v>9.7000000000000011</v>
      </c>
      <c r="O9" s="22">
        <v>6.2</v>
      </c>
      <c r="P9" s="22">
        <v>3.7</v>
      </c>
      <c r="Q9" s="23"/>
      <c r="R9" s="18">
        <f t="shared" si="3"/>
        <v>9.9</v>
      </c>
      <c r="S9" s="16">
        <v>6.4</v>
      </c>
      <c r="T9" s="16">
        <v>3.2</v>
      </c>
      <c r="U9" s="17"/>
      <c r="V9" s="18">
        <f t="shared" si="4"/>
        <v>9.6000000000000014</v>
      </c>
      <c r="W9" s="18"/>
      <c r="X9" s="1"/>
      <c r="Y9" s="1"/>
      <c r="Z9" s="1"/>
      <c r="AA9" s="1"/>
      <c r="AB9" s="1"/>
    </row>
    <row r="10" spans="1:28" ht="14.1" customHeight="1">
      <c r="A10" s="1"/>
      <c r="B10" s="19" t="s">
        <v>25</v>
      </c>
      <c r="C10" s="20">
        <v>8.4</v>
      </c>
      <c r="D10" s="20">
        <v>4.3</v>
      </c>
      <c r="E10" s="21"/>
      <c r="F10" s="15">
        <f t="shared" si="0"/>
        <v>12.7</v>
      </c>
      <c r="G10" s="20">
        <v>8.75</v>
      </c>
      <c r="H10" s="20">
        <v>4.3</v>
      </c>
      <c r="I10" s="21"/>
      <c r="J10" s="15">
        <f t="shared" si="1"/>
        <v>13.05</v>
      </c>
      <c r="K10" s="16">
        <v>7.9</v>
      </c>
      <c r="L10" s="16">
        <v>2.9</v>
      </c>
      <c r="M10" s="17"/>
      <c r="N10" s="18">
        <f t="shared" si="2"/>
        <v>10.8</v>
      </c>
      <c r="O10" s="22">
        <v>6.55</v>
      </c>
      <c r="P10" s="22">
        <v>5.4</v>
      </c>
      <c r="Q10" s="23"/>
      <c r="R10" s="18">
        <f t="shared" si="3"/>
        <v>11.95</v>
      </c>
      <c r="S10" s="16">
        <v>6.95</v>
      </c>
      <c r="T10" s="16">
        <v>6.1</v>
      </c>
      <c r="U10" s="17"/>
      <c r="V10" s="18">
        <f t="shared" si="4"/>
        <v>13.05</v>
      </c>
      <c r="W10" s="18"/>
      <c r="X10" s="1"/>
      <c r="Y10" s="1"/>
      <c r="Z10" s="1"/>
      <c r="AA10" s="1"/>
      <c r="AB10" s="1"/>
    </row>
    <row r="11" spans="1:28" ht="14.1" customHeight="1">
      <c r="A11" s="1"/>
      <c r="B11" s="19" t="s">
        <v>81</v>
      </c>
      <c r="C11" s="20">
        <v>7.65</v>
      </c>
      <c r="D11" s="20">
        <v>3.5</v>
      </c>
      <c r="E11" s="21"/>
      <c r="F11" s="15">
        <f t="shared" si="0"/>
        <v>11.15</v>
      </c>
      <c r="G11" s="20">
        <v>7.35</v>
      </c>
      <c r="H11" s="20">
        <v>3.5</v>
      </c>
      <c r="I11" s="21"/>
      <c r="J11" s="15">
        <f t="shared" si="1"/>
        <v>10.85</v>
      </c>
      <c r="K11" s="16"/>
      <c r="L11" s="16"/>
      <c r="M11" s="17"/>
      <c r="N11" s="18">
        <f t="shared" si="2"/>
        <v>0</v>
      </c>
      <c r="O11" s="22"/>
      <c r="P11" s="22"/>
      <c r="Q11" s="23"/>
      <c r="R11" s="18">
        <f t="shared" si="3"/>
        <v>0</v>
      </c>
      <c r="S11" s="16">
        <v>6.35</v>
      </c>
      <c r="T11" s="16">
        <v>3.4</v>
      </c>
      <c r="U11" s="17"/>
      <c r="V11" s="18">
        <f t="shared" si="4"/>
        <v>9.75</v>
      </c>
      <c r="W11" s="18"/>
      <c r="X11" s="1"/>
      <c r="Y11" s="1"/>
      <c r="Z11" s="1"/>
      <c r="AA11" s="1"/>
      <c r="AB11" s="1"/>
    </row>
    <row r="12" spans="1:28" ht="14.1" customHeight="1">
      <c r="A12" s="1"/>
      <c r="B12" s="19" t="s">
        <v>30</v>
      </c>
      <c r="C12" s="20">
        <v>7.85</v>
      </c>
      <c r="D12" s="20">
        <v>3.5</v>
      </c>
      <c r="E12" s="21"/>
      <c r="F12" s="15">
        <f t="shared" si="0"/>
        <v>11.35</v>
      </c>
      <c r="G12" s="20">
        <v>8.4</v>
      </c>
      <c r="H12" s="20">
        <v>3.5</v>
      </c>
      <c r="I12" s="21"/>
      <c r="J12" s="15">
        <f t="shared" si="1"/>
        <v>11.9</v>
      </c>
      <c r="K12" s="16">
        <v>6.7</v>
      </c>
      <c r="L12" s="16">
        <v>1.9</v>
      </c>
      <c r="M12" s="17">
        <v>1</v>
      </c>
      <c r="N12" s="18">
        <f t="shared" si="2"/>
        <v>7.6</v>
      </c>
      <c r="O12" s="22"/>
      <c r="P12" s="22"/>
      <c r="Q12" s="23"/>
      <c r="R12" s="18">
        <f t="shared" si="3"/>
        <v>0</v>
      </c>
      <c r="S12" s="16">
        <v>6.6</v>
      </c>
      <c r="T12" s="16">
        <v>3.8</v>
      </c>
      <c r="U12" s="17"/>
      <c r="V12" s="18">
        <f t="shared" si="4"/>
        <v>10.399999999999999</v>
      </c>
      <c r="W12" s="18"/>
      <c r="X12" s="1"/>
      <c r="Y12" s="1"/>
      <c r="Z12" s="1"/>
      <c r="AA12" s="1"/>
      <c r="AB12" s="1"/>
    </row>
    <row r="13" spans="1:28" ht="14.1" customHeight="1">
      <c r="A13" s="1"/>
      <c r="B13" s="19" t="s">
        <v>67</v>
      </c>
      <c r="C13" s="20"/>
      <c r="D13" s="20"/>
      <c r="E13" s="21"/>
      <c r="F13" s="15">
        <f t="shared" si="0"/>
        <v>0</v>
      </c>
      <c r="G13" s="20"/>
      <c r="H13" s="20"/>
      <c r="I13" s="21"/>
      <c r="J13" s="15">
        <f t="shared" si="1"/>
        <v>0</v>
      </c>
      <c r="K13" s="16"/>
      <c r="L13" s="16"/>
      <c r="M13" s="17"/>
      <c r="N13" s="18">
        <f t="shared" si="2"/>
        <v>0</v>
      </c>
      <c r="O13" s="22">
        <v>6.3</v>
      </c>
      <c r="P13" s="22">
        <v>4.5</v>
      </c>
      <c r="Q13" s="23"/>
      <c r="R13" s="18">
        <f t="shared" si="3"/>
        <v>10.8</v>
      </c>
      <c r="S13" s="16"/>
      <c r="T13" s="16"/>
      <c r="U13" s="17"/>
      <c r="V13" s="18">
        <f t="shared" si="4"/>
        <v>0</v>
      </c>
      <c r="W13" s="18"/>
      <c r="X13" s="1"/>
      <c r="Y13" s="1"/>
      <c r="Z13" s="1"/>
      <c r="AA13" s="1"/>
      <c r="AB13" s="1"/>
    </row>
    <row r="14" spans="1:28" ht="14.1" customHeight="1">
      <c r="A14" s="1"/>
      <c r="B14" s="19" t="s">
        <v>72</v>
      </c>
      <c r="C14" s="20"/>
      <c r="D14" s="20"/>
      <c r="E14" s="21"/>
      <c r="F14" s="15">
        <f t="shared" si="0"/>
        <v>0</v>
      </c>
      <c r="G14" s="20"/>
      <c r="H14" s="20"/>
      <c r="I14" s="21"/>
      <c r="J14" s="15">
        <f t="shared" si="1"/>
        <v>0</v>
      </c>
      <c r="K14" s="16">
        <v>6.7</v>
      </c>
      <c r="L14" s="16">
        <v>1.9</v>
      </c>
      <c r="M14" s="17"/>
      <c r="N14" s="18">
        <f t="shared" si="2"/>
        <v>8.6</v>
      </c>
      <c r="O14" s="22">
        <v>4.75</v>
      </c>
      <c r="P14" s="22">
        <v>3.9</v>
      </c>
      <c r="Q14" s="23"/>
      <c r="R14" s="18">
        <f t="shared" si="3"/>
        <v>8.65</v>
      </c>
      <c r="S14" s="16"/>
      <c r="T14" s="16"/>
      <c r="U14" s="17"/>
      <c r="V14" s="18">
        <f t="shared" si="4"/>
        <v>0</v>
      </c>
      <c r="W14" s="18"/>
      <c r="X14" s="1"/>
      <c r="Y14" s="1"/>
      <c r="Z14" s="1"/>
      <c r="AA14" s="1"/>
      <c r="AB14" s="1"/>
    </row>
    <row r="15" spans="1:28" ht="14.1" customHeight="1">
      <c r="A15" s="1"/>
      <c r="B15" s="24" t="s">
        <v>11</v>
      </c>
      <c r="C15" s="47"/>
      <c r="D15" s="47"/>
      <c r="E15" s="47"/>
      <c r="F15" s="47"/>
      <c r="G15" s="47"/>
      <c r="H15" s="47"/>
      <c r="I15" s="47"/>
      <c r="J15" s="25">
        <f>LARGE(F7:J7,1)+LARGE(F8:J8,1)+LARGE(F9:J9,1)+LARGE(F10:J10,1)+LARGE(F11:J11,1)+LARGE(F12:J12,1)+LARGE(F13:J13,1)+LARGE(F14:J14,1)</f>
        <v>48.05</v>
      </c>
      <c r="K15" s="47"/>
      <c r="L15" s="47"/>
      <c r="M15" s="47"/>
      <c r="N15" s="25">
        <f>SUM(N7:N14)</f>
        <v>36.700000000000003</v>
      </c>
      <c r="O15" s="47"/>
      <c r="P15" s="47"/>
      <c r="Q15" s="47"/>
      <c r="R15" s="25">
        <f>SUM(R7:R14)</f>
        <v>41.300000000000004</v>
      </c>
      <c r="S15" s="47"/>
      <c r="T15" s="47"/>
      <c r="U15" s="47"/>
      <c r="V15" s="25">
        <f>SUM(V7:V14)</f>
        <v>42.800000000000004</v>
      </c>
      <c r="W15" s="26">
        <f>SUM(J15,N15,R15,V15)</f>
        <v>168.85000000000002</v>
      </c>
      <c r="X15" s="1"/>
      <c r="Y15" s="1"/>
      <c r="Z15" s="1"/>
      <c r="AA15" s="1"/>
      <c r="AB15" s="1"/>
    </row>
    <row r="16" spans="1:28" ht="11.4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1.4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4.1" customHeight="1">
      <c r="A18" s="1"/>
      <c r="B18" s="49" t="s">
        <v>23</v>
      </c>
      <c r="C18" s="46" t="s">
        <v>1</v>
      </c>
      <c r="D18" s="46"/>
      <c r="E18" s="46"/>
      <c r="F18" s="46"/>
      <c r="G18" s="46" t="s">
        <v>2</v>
      </c>
      <c r="H18" s="46"/>
      <c r="I18" s="46"/>
      <c r="J18" s="46"/>
      <c r="K18" s="46" t="s">
        <v>3</v>
      </c>
      <c r="L18" s="46"/>
      <c r="M18" s="46"/>
      <c r="N18" s="46"/>
      <c r="O18" s="46" t="s">
        <v>4</v>
      </c>
      <c r="P18" s="46"/>
      <c r="Q18" s="46"/>
      <c r="R18" s="46"/>
      <c r="S18" s="46" t="s">
        <v>5</v>
      </c>
      <c r="T18" s="46"/>
      <c r="U18" s="46"/>
      <c r="V18" s="46"/>
      <c r="W18" s="8" t="s">
        <v>6</v>
      </c>
      <c r="X18" s="1"/>
      <c r="Y18" s="1"/>
      <c r="Z18" s="1"/>
      <c r="AA18" s="1"/>
      <c r="AB18" s="1"/>
    </row>
    <row r="19" spans="1:28" ht="14.1" customHeight="1">
      <c r="A19" s="1"/>
      <c r="B19" s="49"/>
      <c r="C19" s="9" t="s">
        <v>7</v>
      </c>
      <c r="D19" s="9" t="s">
        <v>8</v>
      </c>
      <c r="E19" s="9" t="s">
        <v>9</v>
      </c>
      <c r="F19" s="10" t="s">
        <v>10</v>
      </c>
      <c r="G19" s="9" t="s">
        <v>7</v>
      </c>
      <c r="H19" s="9" t="s">
        <v>8</v>
      </c>
      <c r="I19" s="9" t="s">
        <v>9</v>
      </c>
      <c r="J19" s="10" t="s">
        <v>10</v>
      </c>
      <c r="K19" s="9" t="s">
        <v>7</v>
      </c>
      <c r="L19" s="9" t="s">
        <v>8</v>
      </c>
      <c r="M19" s="9" t="s">
        <v>9</v>
      </c>
      <c r="N19" s="10" t="s">
        <v>10</v>
      </c>
      <c r="O19" s="9" t="s">
        <v>7</v>
      </c>
      <c r="P19" s="9" t="s">
        <v>8</v>
      </c>
      <c r="Q19" s="9" t="s">
        <v>9</v>
      </c>
      <c r="R19" s="10" t="s">
        <v>10</v>
      </c>
      <c r="S19" s="9" t="s">
        <v>7</v>
      </c>
      <c r="T19" s="9" t="s">
        <v>8</v>
      </c>
      <c r="U19" s="9" t="s">
        <v>9</v>
      </c>
      <c r="V19" s="10" t="s">
        <v>10</v>
      </c>
      <c r="W19" s="11"/>
      <c r="X19" s="1"/>
      <c r="Y19" s="1"/>
      <c r="Z19" s="1"/>
      <c r="AA19" s="1"/>
      <c r="AB19" s="1"/>
    </row>
    <row r="20" spans="1:28" ht="14.1" customHeight="1">
      <c r="A20" s="1"/>
      <c r="B20" s="12" t="s">
        <v>27</v>
      </c>
      <c r="C20" s="13">
        <v>8.85</v>
      </c>
      <c r="D20" s="13">
        <v>3.5</v>
      </c>
      <c r="E20" s="14"/>
      <c r="F20" s="15">
        <f t="shared" ref="F20:F27" si="5">SUM(C20:D20,-E20)</f>
        <v>12.35</v>
      </c>
      <c r="G20" s="13">
        <v>7.65</v>
      </c>
      <c r="H20" s="13">
        <v>3.5</v>
      </c>
      <c r="I20" s="14"/>
      <c r="J20" s="15">
        <f>SUM(G20:H20,-I20)</f>
        <v>11.15</v>
      </c>
      <c r="K20" s="13">
        <v>6.9</v>
      </c>
      <c r="L20" s="13">
        <v>2.7</v>
      </c>
      <c r="M20" s="17"/>
      <c r="N20" s="18">
        <f>SUM(K20:L20,-M20)</f>
        <v>9.6000000000000014</v>
      </c>
      <c r="O20" s="16">
        <v>7.3</v>
      </c>
      <c r="P20" s="16">
        <v>4</v>
      </c>
      <c r="Q20" s="17"/>
      <c r="R20" s="18">
        <f t="shared" ref="R20:R27" si="6">SUM(O20:P20,-Q20)</f>
        <v>11.3</v>
      </c>
      <c r="S20" s="16">
        <v>5.8</v>
      </c>
      <c r="T20" s="16">
        <v>4.5999999999999996</v>
      </c>
      <c r="U20" s="17"/>
      <c r="V20" s="18">
        <f t="shared" ref="V20:V27" si="7">SUM(S20:T20,-U20)</f>
        <v>10.399999999999999</v>
      </c>
      <c r="W20" s="18"/>
      <c r="X20" s="1"/>
      <c r="Y20" s="1"/>
      <c r="Z20" s="1"/>
      <c r="AA20" s="1"/>
      <c r="AB20" s="1"/>
    </row>
    <row r="21" spans="1:28" ht="14.1" customHeight="1">
      <c r="A21" s="1"/>
      <c r="B21" s="19" t="s">
        <v>61</v>
      </c>
      <c r="C21" s="20"/>
      <c r="D21" s="20"/>
      <c r="E21" s="21"/>
      <c r="F21" s="15">
        <f t="shared" si="5"/>
        <v>0</v>
      </c>
      <c r="G21" s="20"/>
      <c r="H21" s="20"/>
      <c r="I21" s="21"/>
      <c r="J21" s="15">
        <f>SUM(G21:H21,-I21)</f>
        <v>0</v>
      </c>
      <c r="K21" s="20"/>
      <c r="L21" s="20"/>
      <c r="M21" s="17"/>
      <c r="N21" s="18">
        <f>SUM(K21:L21,-M21)</f>
        <v>0</v>
      </c>
      <c r="O21" s="22"/>
      <c r="P21" s="22"/>
      <c r="Q21" s="23"/>
      <c r="R21" s="18">
        <f t="shared" si="6"/>
        <v>0</v>
      </c>
      <c r="S21" s="16"/>
      <c r="T21" s="16"/>
      <c r="U21" s="17"/>
      <c r="V21" s="18">
        <f t="shared" si="7"/>
        <v>0</v>
      </c>
      <c r="W21" s="18"/>
      <c r="X21" s="1"/>
      <c r="Y21" s="1"/>
      <c r="Z21" s="1"/>
      <c r="AA21" s="1"/>
      <c r="AB21" s="1"/>
    </row>
    <row r="22" spans="1:28" ht="14.1" customHeight="1">
      <c r="A22" s="1"/>
      <c r="B22" s="19" t="s">
        <v>51</v>
      </c>
      <c r="C22" s="20"/>
      <c r="D22" s="20"/>
      <c r="E22" s="21"/>
      <c r="F22" s="15">
        <f t="shared" si="5"/>
        <v>0</v>
      </c>
      <c r="G22" s="20"/>
      <c r="H22" s="20"/>
      <c r="I22" s="21"/>
      <c r="J22" s="15">
        <f>SUM(G22:H22,-I22)</f>
        <v>0</v>
      </c>
      <c r="K22" s="20"/>
      <c r="L22" s="20"/>
      <c r="M22" s="17"/>
      <c r="N22" s="18">
        <f>SUM(K22:L22,-M22)</f>
        <v>0</v>
      </c>
      <c r="O22" s="22"/>
      <c r="P22" s="22"/>
      <c r="Q22" s="23"/>
      <c r="R22" s="18">
        <f t="shared" si="6"/>
        <v>0</v>
      </c>
      <c r="S22" s="16"/>
      <c r="T22" s="16"/>
      <c r="U22" s="17"/>
      <c r="V22" s="18">
        <f t="shared" si="7"/>
        <v>0</v>
      </c>
      <c r="W22" s="18"/>
      <c r="X22" s="1"/>
      <c r="Y22" s="1"/>
      <c r="Z22" s="1"/>
      <c r="AA22" s="1"/>
      <c r="AB22" s="1"/>
    </row>
    <row r="23" spans="1:28" ht="14.1" customHeight="1">
      <c r="A23" s="1"/>
      <c r="B23" s="19" t="s">
        <v>70</v>
      </c>
      <c r="C23" s="20">
        <v>7.15</v>
      </c>
      <c r="D23" s="20">
        <v>3.5</v>
      </c>
      <c r="E23" s="21"/>
      <c r="F23" s="15">
        <f t="shared" si="5"/>
        <v>10.65</v>
      </c>
      <c r="G23" s="20">
        <v>6.95</v>
      </c>
      <c r="H23" s="20">
        <v>4.3</v>
      </c>
      <c r="I23" s="21"/>
      <c r="J23" s="15">
        <f>SUM(G23:H23,-I23)</f>
        <v>11.25</v>
      </c>
      <c r="K23" s="20">
        <v>6.85</v>
      </c>
      <c r="L23" s="20">
        <v>2.7</v>
      </c>
      <c r="M23" s="17"/>
      <c r="N23" s="18">
        <f>SUM(K23:L23,-M23)</f>
        <v>9.5500000000000007</v>
      </c>
      <c r="O23" s="22">
        <v>8.3000000000000007</v>
      </c>
      <c r="P23" s="22">
        <v>3.9</v>
      </c>
      <c r="Q23" s="23"/>
      <c r="R23" s="18">
        <f t="shared" si="6"/>
        <v>12.200000000000001</v>
      </c>
      <c r="S23" s="16"/>
      <c r="T23" s="16"/>
      <c r="U23" s="17"/>
      <c r="V23" s="18">
        <f t="shared" si="7"/>
        <v>0</v>
      </c>
      <c r="W23" s="18"/>
      <c r="X23" s="1"/>
      <c r="Y23" s="1"/>
      <c r="Z23" s="1"/>
      <c r="AA23" s="1"/>
      <c r="AB23" s="1"/>
    </row>
    <row r="24" spans="1:28" ht="14.1" customHeight="1">
      <c r="A24" s="1"/>
      <c r="B24" s="19" t="s">
        <v>29</v>
      </c>
      <c r="C24" s="20">
        <v>8.3000000000000007</v>
      </c>
      <c r="D24" s="20">
        <v>3.5</v>
      </c>
      <c r="E24" s="21"/>
      <c r="F24" s="15">
        <f t="shared" si="5"/>
        <v>11.8</v>
      </c>
      <c r="G24" s="20">
        <v>8.35</v>
      </c>
      <c r="H24" s="27">
        <v>3.5</v>
      </c>
      <c r="I24" s="21"/>
      <c r="J24" s="15">
        <f t="shared" ref="J24:J27" si="8">SUM(G24:H24,-I24)</f>
        <v>11.85</v>
      </c>
      <c r="K24" s="16"/>
      <c r="L24" s="16"/>
      <c r="M24" s="17"/>
      <c r="N24" s="18">
        <f t="shared" ref="N24:N27" si="9">SUM(K24:L24,-M24)</f>
        <v>0</v>
      </c>
      <c r="O24" s="22">
        <v>7.05</v>
      </c>
      <c r="P24" s="22">
        <v>4.0999999999999996</v>
      </c>
      <c r="Q24" s="23"/>
      <c r="R24" s="18">
        <f t="shared" si="6"/>
        <v>11.149999999999999</v>
      </c>
      <c r="S24" s="16">
        <v>5.7</v>
      </c>
      <c r="T24" s="16">
        <v>4.0999999999999996</v>
      </c>
      <c r="U24" s="17"/>
      <c r="V24" s="18">
        <f t="shared" si="7"/>
        <v>9.8000000000000007</v>
      </c>
      <c r="W24" s="18"/>
      <c r="X24" s="1"/>
      <c r="Y24" s="1"/>
      <c r="Z24" s="1"/>
      <c r="AA24" s="1"/>
      <c r="AB24" s="1"/>
    </row>
    <row r="25" spans="1:28" ht="14.1" customHeight="1">
      <c r="A25" s="1"/>
      <c r="B25" s="19" t="s">
        <v>80</v>
      </c>
      <c r="C25" s="20"/>
      <c r="D25" s="20"/>
      <c r="E25" s="21"/>
      <c r="F25" s="15">
        <f t="shared" si="5"/>
        <v>0</v>
      </c>
      <c r="G25" s="20"/>
      <c r="H25" s="20"/>
      <c r="I25" s="21"/>
      <c r="J25" s="15">
        <f t="shared" si="8"/>
        <v>0</v>
      </c>
      <c r="K25" s="16">
        <v>7.35</v>
      </c>
      <c r="L25" s="16">
        <v>2.7</v>
      </c>
      <c r="M25" s="17"/>
      <c r="N25" s="18">
        <f t="shared" si="9"/>
        <v>10.050000000000001</v>
      </c>
      <c r="O25" s="22"/>
      <c r="P25" s="22"/>
      <c r="Q25" s="23"/>
      <c r="R25" s="18">
        <f t="shared" si="6"/>
        <v>0</v>
      </c>
      <c r="S25" s="16">
        <v>6.85</v>
      </c>
      <c r="T25" s="16">
        <v>4.5999999999999996</v>
      </c>
      <c r="U25" s="17"/>
      <c r="V25" s="18">
        <f t="shared" si="7"/>
        <v>11.45</v>
      </c>
      <c r="W25" s="18"/>
      <c r="X25" s="1"/>
      <c r="Y25" s="1"/>
      <c r="Z25" s="1"/>
      <c r="AA25" s="1"/>
      <c r="AB25" s="1"/>
    </row>
    <row r="26" spans="1:28" ht="14.1" customHeight="1">
      <c r="A26" s="1"/>
      <c r="B26" s="19" t="s">
        <v>62</v>
      </c>
      <c r="C26" s="20">
        <v>8.1</v>
      </c>
      <c r="D26" s="20">
        <v>3.5</v>
      </c>
      <c r="E26" s="21"/>
      <c r="F26" s="15">
        <f t="shared" si="5"/>
        <v>11.6</v>
      </c>
      <c r="G26" s="20">
        <v>7.9</v>
      </c>
      <c r="H26" s="45">
        <v>4.3</v>
      </c>
      <c r="I26" s="21"/>
      <c r="J26" s="15">
        <f t="shared" si="8"/>
        <v>12.2</v>
      </c>
      <c r="K26" s="16">
        <v>6.25</v>
      </c>
      <c r="L26" s="16">
        <v>2.7</v>
      </c>
      <c r="M26" s="17"/>
      <c r="N26" s="18">
        <f t="shared" si="9"/>
        <v>8.9499999999999993</v>
      </c>
      <c r="O26" s="22">
        <v>5.95</v>
      </c>
      <c r="P26" s="22">
        <v>3.3</v>
      </c>
      <c r="Q26" s="23"/>
      <c r="R26" s="18">
        <f t="shared" si="6"/>
        <v>9.25</v>
      </c>
      <c r="S26" s="16">
        <v>6.1</v>
      </c>
      <c r="T26" s="16">
        <v>5.5</v>
      </c>
      <c r="U26" s="17"/>
      <c r="V26" s="18">
        <f t="shared" si="7"/>
        <v>11.6</v>
      </c>
      <c r="W26" s="18"/>
      <c r="X26" s="1"/>
      <c r="Y26" s="1"/>
      <c r="Z26" s="1"/>
      <c r="AA26" s="1"/>
      <c r="AB26" s="1"/>
    </row>
    <row r="27" spans="1:28" ht="14.1" customHeight="1">
      <c r="A27" s="1"/>
      <c r="B27" s="19"/>
      <c r="C27" s="20"/>
      <c r="D27" s="20"/>
      <c r="E27" s="21"/>
      <c r="F27" s="15">
        <f t="shared" si="5"/>
        <v>0</v>
      </c>
      <c r="G27" s="20"/>
      <c r="H27" s="27"/>
      <c r="I27" s="21"/>
      <c r="J27" s="15">
        <f t="shared" si="8"/>
        <v>0</v>
      </c>
      <c r="K27" s="16"/>
      <c r="L27" s="16"/>
      <c r="M27" s="17"/>
      <c r="N27" s="18">
        <f t="shared" si="9"/>
        <v>0</v>
      </c>
      <c r="O27" s="22"/>
      <c r="P27" s="22"/>
      <c r="Q27" s="23"/>
      <c r="R27" s="18">
        <f t="shared" si="6"/>
        <v>0</v>
      </c>
      <c r="S27" s="16"/>
      <c r="T27" s="16"/>
      <c r="U27" s="17"/>
      <c r="V27" s="18">
        <f t="shared" si="7"/>
        <v>0</v>
      </c>
      <c r="W27" s="18"/>
      <c r="X27" s="1"/>
      <c r="Y27" s="1"/>
      <c r="Z27" s="1"/>
      <c r="AA27" s="1"/>
      <c r="AB27" s="1"/>
    </row>
    <row r="28" spans="1:28" ht="14.1" customHeight="1">
      <c r="A28" s="1"/>
      <c r="B28" s="28" t="s">
        <v>11</v>
      </c>
      <c r="C28" s="50"/>
      <c r="D28" s="50"/>
      <c r="E28" s="50"/>
      <c r="F28" s="50"/>
      <c r="G28" s="50"/>
      <c r="H28" s="50"/>
      <c r="I28" s="50"/>
      <c r="J28" s="25">
        <f>LARGE(F20:J20,1)+LARGE(F21:J21,1)+LARGE(F22:J22,1)+LARGE(F23:J23,1)+LARGE(F24:J24,1)+LARGE(F25:J25,1)+LARGE(F26:J26,1)+LARGE(F27:J27,1)</f>
        <v>47.650000000000006</v>
      </c>
      <c r="K28" s="50"/>
      <c r="L28" s="50"/>
      <c r="M28" s="50"/>
      <c r="N28" s="25">
        <f>SUM(N20:N27)</f>
        <v>38.150000000000006</v>
      </c>
      <c r="O28" s="50"/>
      <c r="P28" s="50"/>
      <c r="Q28" s="50"/>
      <c r="R28" s="25">
        <f>SUM(R20:R27)</f>
        <v>43.9</v>
      </c>
      <c r="S28" s="50"/>
      <c r="T28" s="50"/>
      <c r="U28" s="50"/>
      <c r="V28" s="25">
        <f>SUM(V20:V27)</f>
        <v>43.25</v>
      </c>
      <c r="W28" s="26">
        <f>SUM(J28,N28,R28,V28)</f>
        <v>172.95000000000002</v>
      </c>
      <c r="X28" s="1"/>
      <c r="Y28" s="1"/>
      <c r="Z28" s="1"/>
      <c r="AA28" s="1"/>
      <c r="AB28" s="1"/>
    </row>
    <row r="29" spans="1:28" ht="11.45" customHeight="1">
      <c r="A29" s="1"/>
      <c r="B29" s="1"/>
      <c r="C29" s="1"/>
      <c r="D29" s="1"/>
      <c r="E29" s="1"/>
      <c r="F29" s="1"/>
      <c r="G29" s="1"/>
      <c r="H29" s="2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1.45" customHeight="1">
      <c r="A30" s="1"/>
      <c r="B30" s="1"/>
      <c r="C30" s="1"/>
      <c r="D30" s="1"/>
      <c r="E30" s="1"/>
      <c r="F30" s="1"/>
      <c r="G30" s="1"/>
      <c r="H30" s="2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1" customHeight="1">
      <c r="A31" s="1"/>
      <c r="B31" s="49" t="s">
        <v>14</v>
      </c>
      <c r="C31" s="46" t="s">
        <v>1</v>
      </c>
      <c r="D31" s="46"/>
      <c r="E31" s="46"/>
      <c r="F31" s="46"/>
      <c r="G31" s="46" t="s">
        <v>2</v>
      </c>
      <c r="H31" s="46"/>
      <c r="I31" s="46"/>
      <c r="J31" s="46"/>
      <c r="K31" s="46" t="s">
        <v>3</v>
      </c>
      <c r="L31" s="46"/>
      <c r="M31" s="46"/>
      <c r="N31" s="46"/>
      <c r="O31" s="46" t="s">
        <v>4</v>
      </c>
      <c r="P31" s="46"/>
      <c r="Q31" s="46"/>
      <c r="R31" s="46"/>
      <c r="S31" s="46" t="s">
        <v>5</v>
      </c>
      <c r="T31" s="46"/>
      <c r="U31" s="46"/>
      <c r="V31" s="46"/>
      <c r="W31" s="8" t="s">
        <v>6</v>
      </c>
      <c r="X31" s="1"/>
      <c r="Y31" s="1"/>
      <c r="Z31" s="1"/>
      <c r="AA31" s="1"/>
      <c r="AB31" s="1"/>
    </row>
    <row r="32" spans="1:28" ht="14.1" customHeight="1">
      <c r="A32" s="1"/>
      <c r="B32" s="49"/>
      <c r="C32" s="9" t="s">
        <v>7</v>
      </c>
      <c r="D32" s="9" t="s">
        <v>8</v>
      </c>
      <c r="E32" s="9" t="s">
        <v>9</v>
      </c>
      <c r="F32" s="10" t="s">
        <v>10</v>
      </c>
      <c r="G32" s="9" t="s">
        <v>7</v>
      </c>
      <c r="H32" s="9" t="s">
        <v>8</v>
      </c>
      <c r="I32" s="9" t="s">
        <v>9</v>
      </c>
      <c r="J32" s="10" t="s">
        <v>10</v>
      </c>
      <c r="K32" s="9" t="s">
        <v>7</v>
      </c>
      <c r="L32" s="9" t="s">
        <v>8</v>
      </c>
      <c r="M32" s="9" t="s">
        <v>9</v>
      </c>
      <c r="N32" s="10" t="s">
        <v>10</v>
      </c>
      <c r="O32" s="9" t="s">
        <v>7</v>
      </c>
      <c r="P32" s="9" t="s">
        <v>8</v>
      </c>
      <c r="Q32" s="9" t="s">
        <v>9</v>
      </c>
      <c r="R32" s="10" t="s">
        <v>10</v>
      </c>
      <c r="S32" s="9" t="s">
        <v>7</v>
      </c>
      <c r="T32" s="9" t="s">
        <v>8</v>
      </c>
      <c r="U32" s="9" t="s">
        <v>9</v>
      </c>
      <c r="V32" s="10" t="s">
        <v>10</v>
      </c>
      <c r="W32" s="11"/>
      <c r="X32" s="1"/>
      <c r="Y32" s="1"/>
      <c r="Z32" s="1"/>
      <c r="AA32" s="1"/>
      <c r="AB32" s="1"/>
    </row>
    <row r="33" spans="1:28" ht="14.1" customHeight="1">
      <c r="A33" s="1"/>
      <c r="B33" s="12" t="s">
        <v>74</v>
      </c>
      <c r="C33" s="13">
        <v>7.55</v>
      </c>
      <c r="D33" s="13">
        <v>4.3</v>
      </c>
      <c r="E33" s="14"/>
      <c r="F33" s="15">
        <f t="shared" ref="F33:F40" si="10">SUM(C33:D33,-E33)</f>
        <v>11.85</v>
      </c>
      <c r="G33" s="13">
        <v>7.1</v>
      </c>
      <c r="H33" s="13">
        <v>4.3</v>
      </c>
      <c r="I33" s="14"/>
      <c r="J33" s="15">
        <f t="shared" ref="J33:J40" si="11">SUM(G33:H33,-I33)</f>
        <v>11.399999999999999</v>
      </c>
      <c r="K33" s="16">
        <v>6.2</v>
      </c>
      <c r="L33" s="16">
        <v>2.7</v>
      </c>
      <c r="M33" s="17"/>
      <c r="N33" s="18">
        <f t="shared" ref="N33:N40" si="12">SUM(K33:L33,-M33)</f>
        <v>8.9</v>
      </c>
      <c r="O33" s="16">
        <v>5.2</v>
      </c>
      <c r="P33" s="16">
        <v>4.5999999999999996</v>
      </c>
      <c r="Q33" s="17"/>
      <c r="R33" s="18">
        <f t="shared" ref="R33:R40" si="13">SUM(O33:P33,-Q33)</f>
        <v>9.8000000000000007</v>
      </c>
      <c r="S33" s="13"/>
      <c r="T33" s="13"/>
      <c r="U33" s="17"/>
      <c r="V33" s="18">
        <f t="shared" ref="V33:V40" si="14">SUM(S33:T33,-U33)</f>
        <v>0</v>
      </c>
      <c r="W33" s="18"/>
      <c r="X33" s="1"/>
      <c r="Y33" s="1"/>
      <c r="Z33" s="1"/>
      <c r="AA33" s="1"/>
      <c r="AB33" s="1"/>
    </row>
    <row r="34" spans="1:28" ht="14.1" customHeight="1">
      <c r="A34" s="1"/>
      <c r="B34" s="19" t="s">
        <v>26</v>
      </c>
      <c r="C34" s="20"/>
      <c r="D34" s="20"/>
      <c r="E34" s="21"/>
      <c r="F34" s="15">
        <f t="shared" si="10"/>
        <v>0</v>
      </c>
      <c r="G34" s="20"/>
      <c r="H34" s="20"/>
      <c r="I34" s="21"/>
      <c r="J34" s="15">
        <f t="shared" si="11"/>
        <v>0</v>
      </c>
      <c r="K34" s="16"/>
      <c r="L34" s="16"/>
      <c r="M34" s="17"/>
      <c r="N34" s="18">
        <f t="shared" si="12"/>
        <v>0</v>
      </c>
      <c r="O34" s="22"/>
      <c r="P34" s="22"/>
      <c r="Q34" s="23"/>
      <c r="R34" s="18">
        <f t="shared" si="13"/>
        <v>0</v>
      </c>
      <c r="S34" s="20">
        <v>6.75</v>
      </c>
      <c r="T34" s="20">
        <v>6.3</v>
      </c>
      <c r="U34" s="17"/>
      <c r="V34" s="18">
        <f t="shared" si="14"/>
        <v>13.05</v>
      </c>
      <c r="W34" s="18"/>
      <c r="X34" s="1"/>
      <c r="Y34" s="1"/>
      <c r="Z34" s="1"/>
      <c r="AA34" s="1"/>
      <c r="AB34" s="1"/>
    </row>
    <row r="35" spans="1:28" ht="14.1" customHeight="1">
      <c r="A35" s="1"/>
      <c r="B35" s="19" t="s">
        <v>15</v>
      </c>
      <c r="C35" s="20"/>
      <c r="D35" s="20"/>
      <c r="E35" s="21"/>
      <c r="F35" s="15">
        <f t="shared" si="10"/>
        <v>0</v>
      </c>
      <c r="G35" s="20"/>
      <c r="H35" s="20"/>
      <c r="I35" s="21"/>
      <c r="J35" s="15">
        <f t="shared" si="11"/>
        <v>0</v>
      </c>
      <c r="K35" s="16">
        <v>7</v>
      </c>
      <c r="L35" s="16">
        <v>2.6</v>
      </c>
      <c r="M35" s="17"/>
      <c r="N35" s="18">
        <f t="shared" si="12"/>
        <v>9.6</v>
      </c>
      <c r="O35" s="22">
        <v>5.9</v>
      </c>
      <c r="P35" s="22">
        <v>3.6</v>
      </c>
      <c r="Q35" s="23"/>
      <c r="R35" s="18">
        <f t="shared" si="13"/>
        <v>9.5</v>
      </c>
      <c r="S35" s="20">
        <v>6.45</v>
      </c>
      <c r="T35" s="20">
        <v>4</v>
      </c>
      <c r="U35" s="17"/>
      <c r="V35" s="18">
        <f t="shared" si="14"/>
        <v>10.45</v>
      </c>
      <c r="W35" s="18"/>
      <c r="X35" s="1"/>
      <c r="Y35" s="1"/>
      <c r="Z35" s="1"/>
      <c r="AA35" s="1"/>
      <c r="AB35" s="1"/>
    </row>
    <row r="36" spans="1:28" ht="14.1" customHeight="1">
      <c r="A36" s="1"/>
      <c r="B36" s="19" t="s">
        <v>58</v>
      </c>
      <c r="C36" s="20">
        <v>7.05</v>
      </c>
      <c r="D36" s="20">
        <v>4.3</v>
      </c>
      <c r="E36" s="21"/>
      <c r="F36" s="15">
        <f t="shared" si="10"/>
        <v>11.35</v>
      </c>
      <c r="G36" s="20">
        <v>7.1</v>
      </c>
      <c r="H36" s="20">
        <v>4.3</v>
      </c>
      <c r="I36" s="21"/>
      <c r="J36" s="15">
        <f t="shared" si="11"/>
        <v>11.399999999999999</v>
      </c>
      <c r="K36" s="16"/>
      <c r="L36" s="16"/>
      <c r="M36" s="17"/>
      <c r="N36" s="18">
        <f t="shared" si="12"/>
        <v>0</v>
      </c>
      <c r="O36" s="22"/>
      <c r="P36" s="22"/>
      <c r="Q36" s="23"/>
      <c r="R36" s="18">
        <f t="shared" si="13"/>
        <v>0</v>
      </c>
      <c r="S36" s="20">
        <v>6.05</v>
      </c>
      <c r="T36" s="20">
        <v>4</v>
      </c>
      <c r="U36" s="17"/>
      <c r="V36" s="18">
        <f t="shared" si="14"/>
        <v>10.050000000000001</v>
      </c>
      <c r="W36" s="18"/>
      <c r="X36" s="1"/>
      <c r="Y36" s="1"/>
      <c r="Z36" s="1"/>
      <c r="AA36" s="1"/>
      <c r="AB36" s="1"/>
    </row>
    <row r="37" spans="1:28" ht="14.1" customHeight="1">
      <c r="A37" s="1"/>
      <c r="B37" s="19" t="s">
        <v>28</v>
      </c>
      <c r="C37" s="20">
        <v>7.45</v>
      </c>
      <c r="D37" s="20">
        <v>4.3</v>
      </c>
      <c r="E37" s="21"/>
      <c r="F37" s="15">
        <f t="shared" si="10"/>
        <v>11.75</v>
      </c>
      <c r="G37" s="20">
        <v>7.5</v>
      </c>
      <c r="H37" s="20">
        <v>4.3</v>
      </c>
      <c r="I37" s="21"/>
      <c r="J37" s="15">
        <f t="shared" si="11"/>
        <v>11.8</v>
      </c>
      <c r="K37" s="16">
        <v>6.15</v>
      </c>
      <c r="L37" s="16">
        <v>2.7</v>
      </c>
      <c r="M37" s="17"/>
      <c r="N37" s="18">
        <f t="shared" si="12"/>
        <v>8.8500000000000014</v>
      </c>
      <c r="O37" s="22"/>
      <c r="P37" s="22"/>
      <c r="Q37" s="23"/>
      <c r="R37" s="18">
        <f t="shared" si="13"/>
        <v>0</v>
      </c>
      <c r="S37" s="20"/>
      <c r="T37" s="20"/>
      <c r="U37" s="17"/>
      <c r="V37" s="18">
        <f t="shared" si="14"/>
        <v>0</v>
      </c>
      <c r="W37" s="18"/>
      <c r="X37" s="1"/>
      <c r="Y37" s="1"/>
      <c r="Z37" s="1"/>
      <c r="AA37" s="1"/>
      <c r="AB37" s="1"/>
    </row>
    <row r="38" spans="1:28" ht="14.1" customHeight="1">
      <c r="A38" s="1"/>
      <c r="B38" s="19" t="s">
        <v>64</v>
      </c>
      <c r="C38" s="20">
        <v>7.45</v>
      </c>
      <c r="D38" s="20">
        <v>4.3</v>
      </c>
      <c r="E38" s="21"/>
      <c r="F38" s="15">
        <f t="shared" si="10"/>
        <v>11.75</v>
      </c>
      <c r="G38" s="20">
        <v>7.05</v>
      </c>
      <c r="H38" s="20">
        <v>4.3</v>
      </c>
      <c r="I38" s="21"/>
      <c r="J38" s="15">
        <f t="shared" si="11"/>
        <v>11.35</v>
      </c>
      <c r="K38" s="16"/>
      <c r="L38" s="16"/>
      <c r="M38" s="17"/>
      <c r="N38" s="18">
        <f t="shared" si="12"/>
        <v>0</v>
      </c>
      <c r="O38" s="22">
        <v>5.95</v>
      </c>
      <c r="P38" s="22">
        <v>3.9</v>
      </c>
      <c r="Q38" s="23"/>
      <c r="R38" s="18">
        <f t="shared" si="13"/>
        <v>9.85</v>
      </c>
      <c r="S38" s="20"/>
      <c r="T38" s="20"/>
      <c r="U38" s="17"/>
      <c r="V38" s="18">
        <f t="shared" si="14"/>
        <v>0</v>
      </c>
      <c r="W38" s="18"/>
      <c r="X38" s="1"/>
      <c r="Y38" s="1"/>
      <c r="Z38" s="1"/>
      <c r="AA38" s="1"/>
      <c r="AB38" s="1"/>
    </row>
    <row r="39" spans="1:28" ht="14.1" customHeight="1">
      <c r="A39" s="1"/>
      <c r="B39" s="19" t="s">
        <v>65</v>
      </c>
      <c r="C39" s="20"/>
      <c r="D39" s="20"/>
      <c r="E39" s="21"/>
      <c r="F39" s="15">
        <f t="shared" si="10"/>
        <v>0</v>
      </c>
      <c r="G39" s="20"/>
      <c r="H39" s="20"/>
      <c r="I39" s="21"/>
      <c r="J39" s="15">
        <f t="shared" si="11"/>
        <v>0</v>
      </c>
      <c r="K39" s="16"/>
      <c r="L39" s="16"/>
      <c r="M39" s="17"/>
      <c r="N39" s="18">
        <f t="shared" si="12"/>
        <v>0</v>
      </c>
      <c r="O39" s="22"/>
      <c r="P39" s="22"/>
      <c r="Q39" s="23"/>
      <c r="R39" s="18">
        <f t="shared" si="13"/>
        <v>0</v>
      </c>
      <c r="S39" s="16"/>
      <c r="T39" s="16"/>
      <c r="U39" s="17"/>
      <c r="V39" s="18">
        <f t="shared" si="14"/>
        <v>0</v>
      </c>
      <c r="W39" s="18"/>
      <c r="X39" s="1"/>
      <c r="Y39" s="1"/>
      <c r="Z39" s="1"/>
      <c r="AA39" s="1"/>
      <c r="AB39" s="1"/>
    </row>
    <row r="40" spans="1:28" ht="14.1" customHeight="1">
      <c r="A40" s="1"/>
      <c r="B40" s="19" t="s">
        <v>37</v>
      </c>
      <c r="C40" s="20"/>
      <c r="D40" s="20"/>
      <c r="E40" s="21"/>
      <c r="F40" s="15">
        <f t="shared" si="10"/>
        <v>0</v>
      </c>
      <c r="G40" s="20"/>
      <c r="H40" s="20"/>
      <c r="I40" s="21"/>
      <c r="J40" s="15">
        <f t="shared" si="11"/>
        <v>0</v>
      </c>
      <c r="K40" s="16">
        <v>7</v>
      </c>
      <c r="L40" s="16">
        <v>3.5</v>
      </c>
      <c r="M40" s="17"/>
      <c r="N40" s="18">
        <f t="shared" si="12"/>
        <v>10.5</v>
      </c>
      <c r="O40" s="22">
        <v>6.5</v>
      </c>
      <c r="P40" s="22">
        <v>3.7</v>
      </c>
      <c r="Q40" s="23"/>
      <c r="R40" s="18">
        <f t="shared" si="13"/>
        <v>10.199999999999999</v>
      </c>
      <c r="S40" s="16">
        <v>6.7</v>
      </c>
      <c r="T40" s="16">
        <v>3.8</v>
      </c>
      <c r="U40" s="17"/>
      <c r="V40" s="18">
        <f t="shared" si="14"/>
        <v>10.5</v>
      </c>
      <c r="W40" s="18"/>
      <c r="X40" s="1"/>
      <c r="Y40" s="1"/>
      <c r="Z40" s="1"/>
      <c r="AA40" s="1"/>
      <c r="AB40" s="1"/>
    </row>
    <row r="41" spans="1:28" ht="14.1" customHeight="1">
      <c r="A41" s="1"/>
      <c r="B41" s="28" t="s">
        <v>11</v>
      </c>
      <c r="C41" s="50"/>
      <c r="D41" s="50"/>
      <c r="E41" s="50"/>
      <c r="F41" s="50"/>
      <c r="G41" s="50"/>
      <c r="H41" s="50"/>
      <c r="I41" s="50"/>
      <c r="J41" s="25">
        <f>LARGE(F33:J33,1)+LARGE(F34:J34,1)+LARGE(F35:J35,1)+LARGE(F36:J36,1)+LARGE(F37:J37,1)+LARGE(F38:J38,1)+LARGE(F39:J39,1)+LARGE(F40:J40,1)</f>
        <v>46.8</v>
      </c>
      <c r="K41" s="50"/>
      <c r="L41" s="50"/>
      <c r="M41" s="50"/>
      <c r="N41" s="25">
        <f>SUM(N33:N40)</f>
        <v>37.85</v>
      </c>
      <c r="O41" s="50"/>
      <c r="P41" s="50"/>
      <c r="Q41" s="50"/>
      <c r="R41" s="25">
        <f>SUM(R33:R40)</f>
        <v>39.349999999999994</v>
      </c>
      <c r="S41" s="50"/>
      <c r="T41" s="50"/>
      <c r="U41" s="50"/>
      <c r="V41" s="25">
        <f>SUM(V33:V40)</f>
        <v>44.05</v>
      </c>
      <c r="W41" s="26">
        <f>SUM(J41,N41,R41,V41)</f>
        <v>168.05</v>
      </c>
      <c r="X41" s="1"/>
      <c r="Y41" s="1"/>
      <c r="Z41" s="1"/>
      <c r="AA41" s="1"/>
      <c r="AB41" s="1"/>
    </row>
    <row r="42" spans="1:28" ht="11.4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1.4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1" customHeight="1">
      <c r="A44" s="1"/>
      <c r="B44" s="49" t="s">
        <v>12</v>
      </c>
      <c r="C44" s="46" t="s">
        <v>1</v>
      </c>
      <c r="D44" s="46"/>
      <c r="E44" s="46"/>
      <c r="F44" s="46"/>
      <c r="G44" s="46" t="s">
        <v>2</v>
      </c>
      <c r="H44" s="46"/>
      <c r="I44" s="46"/>
      <c r="J44" s="46"/>
      <c r="K44" s="46" t="s">
        <v>3</v>
      </c>
      <c r="L44" s="46"/>
      <c r="M44" s="46"/>
      <c r="N44" s="46"/>
      <c r="O44" s="46" t="s">
        <v>4</v>
      </c>
      <c r="P44" s="46"/>
      <c r="Q44" s="46"/>
      <c r="R44" s="46"/>
      <c r="S44" s="46" t="s">
        <v>5</v>
      </c>
      <c r="T44" s="46"/>
      <c r="U44" s="46"/>
      <c r="V44" s="46"/>
      <c r="W44" s="8" t="s">
        <v>6</v>
      </c>
      <c r="X44" s="1"/>
      <c r="Y44" s="1"/>
      <c r="Z44" s="1"/>
      <c r="AA44" s="1"/>
      <c r="AB44" s="1"/>
    </row>
    <row r="45" spans="1:28" ht="14.1" customHeight="1">
      <c r="A45" s="1"/>
      <c r="B45" s="49"/>
      <c r="C45" s="9" t="s">
        <v>7</v>
      </c>
      <c r="D45" s="9" t="s">
        <v>8</v>
      </c>
      <c r="E45" s="9" t="s">
        <v>9</v>
      </c>
      <c r="F45" s="10" t="s">
        <v>10</v>
      </c>
      <c r="G45" s="9" t="s">
        <v>7</v>
      </c>
      <c r="H45" s="9" t="s">
        <v>8</v>
      </c>
      <c r="I45" s="9" t="s">
        <v>9</v>
      </c>
      <c r="J45" s="10" t="s">
        <v>10</v>
      </c>
      <c r="K45" s="9" t="s">
        <v>7</v>
      </c>
      <c r="L45" s="9" t="s">
        <v>8</v>
      </c>
      <c r="M45" s="9" t="s">
        <v>9</v>
      </c>
      <c r="N45" s="10" t="s">
        <v>10</v>
      </c>
      <c r="O45" s="9" t="s">
        <v>7</v>
      </c>
      <c r="P45" s="9" t="s">
        <v>8</v>
      </c>
      <c r="Q45" s="9" t="s">
        <v>9</v>
      </c>
      <c r="R45" s="10" t="s">
        <v>10</v>
      </c>
      <c r="S45" s="9" t="s">
        <v>7</v>
      </c>
      <c r="T45" s="9" t="s">
        <v>8</v>
      </c>
      <c r="U45" s="9" t="s">
        <v>9</v>
      </c>
      <c r="V45" s="10" t="s">
        <v>10</v>
      </c>
      <c r="W45" s="11"/>
      <c r="X45" s="1"/>
      <c r="Y45" s="1"/>
      <c r="Z45" s="1"/>
      <c r="AA45" s="1"/>
      <c r="AB45" s="1"/>
    </row>
    <row r="46" spans="1:28" ht="14.1" customHeight="1">
      <c r="A46" s="1"/>
      <c r="B46" s="12" t="s">
        <v>43</v>
      </c>
      <c r="C46" s="13"/>
      <c r="D46" s="13"/>
      <c r="E46" s="14"/>
      <c r="F46" s="15">
        <f t="shared" ref="F46:F53" si="15">SUM(C46:D46,-E46)</f>
        <v>0</v>
      </c>
      <c r="G46" s="13"/>
      <c r="H46" s="13"/>
      <c r="I46" s="14"/>
      <c r="J46" s="15">
        <f t="shared" ref="J46:J53" si="16">SUM(G46:H46,-I46)</f>
        <v>0</v>
      </c>
      <c r="K46" s="16"/>
      <c r="L46" s="16"/>
      <c r="M46" s="17"/>
      <c r="N46" s="18">
        <f t="shared" ref="N46:N53" si="17">SUM(K46:L46,-M46)</f>
        <v>0</v>
      </c>
      <c r="O46" s="16">
        <v>5</v>
      </c>
      <c r="P46" s="16">
        <v>3</v>
      </c>
      <c r="Q46" s="17"/>
      <c r="R46" s="18">
        <f t="shared" ref="R46:R53" si="18">SUM(O46:P46,-Q46)</f>
        <v>8</v>
      </c>
      <c r="S46" s="16"/>
      <c r="T46" s="16"/>
      <c r="U46" s="17"/>
      <c r="V46" s="18">
        <f>SUM(S46:T46,-U46)</f>
        <v>0</v>
      </c>
      <c r="W46" s="18"/>
      <c r="X46" s="1"/>
      <c r="Y46" s="1"/>
      <c r="Z46" s="1"/>
      <c r="AA46" s="1"/>
      <c r="AB46" s="1"/>
    </row>
    <row r="47" spans="1:28" ht="14.1" customHeight="1">
      <c r="A47" s="1"/>
      <c r="B47" s="19" t="s">
        <v>78</v>
      </c>
      <c r="C47" s="20">
        <v>7.35</v>
      </c>
      <c r="D47" s="20">
        <v>3.5</v>
      </c>
      <c r="E47" s="21"/>
      <c r="F47" s="15">
        <f t="shared" si="15"/>
        <v>10.85</v>
      </c>
      <c r="G47" s="20">
        <v>7.75</v>
      </c>
      <c r="H47" s="20">
        <v>4.3</v>
      </c>
      <c r="I47" s="21"/>
      <c r="J47" s="15">
        <f t="shared" si="16"/>
        <v>12.05</v>
      </c>
      <c r="K47" s="16"/>
      <c r="L47" s="16"/>
      <c r="M47" s="17"/>
      <c r="N47" s="18">
        <f t="shared" si="17"/>
        <v>0</v>
      </c>
      <c r="O47" s="16">
        <v>7.1</v>
      </c>
      <c r="P47" s="16">
        <v>3</v>
      </c>
      <c r="Q47" s="23"/>
      <c r="R47" s="18">
        <f t="shared" si="18"/>
        <v>10.1</v>
      </c>
      <c r="S47" s="16">
        <v>6.75</v>
      </c>
      <c r="T47" s="16">
        <v>5.0999999999999996</v>
      </c>
      <c r="U47" s="17"/>
      <c r="V47" s="18">
        <f t="shared" ref="V47:V53" si="19">SUM(S47:T47)</f>
        <v>11.85</v>
      </c>
      <c r="W47" s="18"/>
      <c r="X47" s="1"/>
      <c r="Y47" s="1"/>
      <c r="Z47" s="1"/>
      <c r="AA47" s="1"/>
      <c r="AB47" s="1"/>
    </row>
    <row r="48" spans="1:28" ht="14.1" customHeight="1">
      <c r="A48" s="1"/>
      <c r="B48" s="19" t="s">
        <v>31</v>
      </c>
      <c r="C48" s="20">
        <v>7.95</v>
      </c>
      <c r="D48" s="20">
        <v>3.5</v>
      </c>
      <c r="E48" s="21"/>
      <c r="F48" s="15">
        <f t="shared" si="15"/>
        <v>11.45</v>
      </c>
      <c r="G48" s="20">
        <v>7.6</v>
      </c>
      <c r="H48" s="20">
        <v>4.3</v>
      </c>
      <c r="I48" s="21"/>
      <c r="J48" s="15">
        <f t="shared" si="16"/>
        <v>11.899999999999999</v>
      </c>
      <c r="K48" s="16"/>
      <c r="L48" s="16"/>
      <c r="M48" s="17"/>
      <c r="N48" s="18">
        <f t="shared" si="17"/>
        <v>0</v>
      </c>
      <c r="O48" s="16">
        <v>6.15</v>
      </c>
      <c r="P48" s="16">
        <v>3.9</v>
      </c>
      <c r="Q48" s="23"/>
      <c r="R48" s="18">
        <f t="shared" si="18"/>
        <v>10.050000000000001</v>
      </c>
      <c r="S48" s="16">
        <v>6.85</v>
      </c>
      <c r="T48" s="16">
        <v>5</v>
      </c>
      <c r="U48" s="17"/>
      <c r="V48" s="18">
        <f t="shared" si="19"/>
        <v>11.85</v>
      </c>
      <c r="W48" s="18"/>
      <c r="X48" s="1"/>
      <c r="Y48" s="1"/>
      <c r="Z48" s="1"/>
      <c r="AA48" s="1"/>
      <c r="AB48" s="1"/>
    </row>
    <row r="49" spans="1:28" ht="14.1" customHeight="1">
      <c r="A49" s="1"/>
      <c r="B49" s="19" t="s">
        <v>19</v>
      </c>
      <c r="C49" s="20"/>
      <c r="D49" s="20"/>
      <c r="E49" s="21"/>
      <c r="F49" s="15">
        <f t="shared" si="15"/>
        <v>0</v>
      </c>
      <c r="G49" s="20"/>
      <c r="H49" s="20"/>
      <c r="I49" s="21"/>
      <c r="J49" s="15">
        <f t="shared" si="16"/>
        <v>0</v>
      </c>
      <c r="K49" s="16">
        <v>5.05</v>
      </c>
      <c r="L49" s="16">
        <v>2.6</v>
      </c>
      <c r="M49" s="17"/>
      <c r="N49" s="18">
        <f t="shared" si="17"/>
        <v>7.65</v>
      </c>
      <c r="O49" s="16">
        <v>7.1</v>
      </c>
      <c r="P49" s="16">
        <v>4.7</v>
      </c>
      <c r="Q49" s="23"/>
      <c r="R49" s="18">
        <f t="shared" si="18"/>
        <v>11.8</v>
      </c>
      <c r="S49" s="16">
        <v>7.3</v>
      </c>
      <c r="T49" s="16">
        <v>5.5</v>
      </c>
      <c r="U49" s="17"/>
      <c r="V49" s="18">
        <f t="shared" si="19"/>
        <v>12.8</v>
      </c>
      <c r="W49" s="18"/>
      <c r="X49" s="1"/>
      <c r="Y49" s="1"/>
      <c r="Z49" s="1"/>
      <c r="AA49" s="1"/>
      <c r="AB49" s="1"/>
    </row>
    <row r="50" spans="1:28" ht="14.1" customHeight="1">
      <c r="A50" s="1"/>
      <c r="B50" s="19" t="s">
        <v>13</v>
      </c>
      <c r="C50" s="20">
        <v>8.6</v>
      </c>
      <c r="D50" s="20">
        <v>3.5</v>
      </c>
      <c r="E50" s="21"/>
      <c r="F50" s="15">
        <f t="shared" si="15"/>
        <v>12.1</v>
      </c>
      <c r="G50" s="20">
        <v>7.35</v>
      </c>
      <c r="H50" s="20">
        <v>4.3</v>
      </c>
      <c r="I50" s="21"/>
      <c r="J50" s="15">
        <f t="shared" si="16"/>
        <v>11.649999999999999</v>
      </c>
      <c r="K50" s="16">
        <v>5.75</v>
      </c>
      <c r="L50" s="16">
        <v>2.7</v>
      </c>
      <c r="M50" s="17"/>
      <c r="N50" s="18">
        <f t="shared" si="17"/>
        <v>8.4499999999999993</v>
      </c>
      <c r="O50" s="22"/>
      <c r="P50" s="22"/>
      <c r="Q50" s="23"/>
      <c r="R50" s="18">
        <f t="shared" si="18"/>
        <v>0</v>
      </c>
      <c r="S50" s="16">
        <v>6.2</v>
      </c>
      <c r="T50" s="16">
        <v>4.8</v>
      </c>
      <c r="U50" s="17"/>
      <c r="V50" s="18">
        <f t="shared" si="19"/>
        <v>11</v>
      </c>
      <c r="W50" s="18"/>
      <c r="X50" s="1"/>
      <c r="Y50" s="1"/>
      <c r="Z50" s="1"/>
      <c r="AA50" s="1"/>
      <c r="AB50" s="1"/>
    </row>
    <row r="51" spans="1:28" ht="14.1" customHeight="1">
      <c r="A51" s="1"/>
      <c r="B51" s="19" t="s">
        <v>21</v>
      </c>
      <c r="C51" s="20">
        <v>7.7</v>
      </c>
      <c r="D51" s="20">
        <v>4.3</v>
      </c>
      <c r="E51" s="21"/>
      <c r="F51" s="15">
        <f t="shared" si="15"/>
        <v>12</v>
      </c>
      <c r="G51" s="20">
        <v>7.8</v>
      </c>
      <c r="H51" s="20">
        <v>4.3</v>
      </c>
      <c r="I51" s="21"/>
      <c r="J51" s="15">
        <f t="shared" si="16"/>
        <v>12.1</v>
      </c>
      <c r="K51" s="16">
        <v>7.15</v>
      </c>
      <c r="L51" s="16">
        <v>2.6</v>
      </c>
      <c r="M51" s="17"/>
      <c r="N51" s="18">
        <f t="shared" si="17"/>
        <v>9.75</v>
      </c>
      <c r="O51" s="22"/>
      <c r="P51" s="22"/>
      <c r="Q51" s="23"/>
      <c r="R51" s="18">
        <f t="shared" si="18"/>
        <v>0</v>
      </c>
      <c r="S51" s="16"/>
      <c r="T51" s="16"/>
      <c r="U51" s="17"/>
      <c r="V51" s="18">
        <f t="shared" si="19"/>
        <v>0</v>
      </c>
      <c r="W51" s="18"/>
      <c r="X51" s="1"/>
      <c r="Y51" s="1"/>
      <c r="Z51" s="1"/>
      <c r="AA51" s="1"/>
      <c r="AB51" s="1"/>
    </row>
    <row r="52" spans="1:28" ht="14.1" customHeight="1">
      <c r="A52" s="1"/>
      <c r="B52" s="19" t="s">
        <v>20</v>
      </c>
      <c r="C52" s="20"/>
      <c r="D52" s="20"/>
      <c r="E52" s="21"/>
      <c r="F52" s="15">
        <f t="shared" si="15"/>
        <v>0</v>
      </c>
      <c r="G52" s="20"/>
      <c r="H52" s="20"/>
      <c r="I52" s="21"/>
      <c r="J52" s="15">
        <f t="shared" si="16"/>
        <v>0</v>
      </c>
      <c r="K52" s="16"/>
      <c r="L52" s="16"/>
      <c r="M52" s="17"/>
      <c r="N52" s="18">
        <f t="shared" si="17"/>
        <v>0</v>
      </c>
      <c r="O52" s="22"/>
      <c r="P52" s="22"/>
      <c r="Q52" s="23"/>
      <c r="R52" s="18">
        <f t="shared" si="18"/>
        <v>0</v>
      </c>
      <c r="S52" s="16"/>
      <c r="T52" s="16"/>
      <c r="U52" s="17"/>
      <c r="V52" s="18">
        <f t="shared" si="19"/>
        <v>0</v>
      </c>
      <c r="W52" s="18"/>
      <c r="X52" s="1"/>
      <c r="Y52" s="1"/>
      <c r="Z52" s="1"/>
      <c r="AA52" s="1"/>
      <c r="AB52" s="1"/>
    </row>
    <row r="53" spans="1:28" ht="14.1" customHeight="1">
      <c r="A53" s="1"/>
      <c r="B53" s="19" t="s">
        <v>82</v>
      </c>
      <c r="C53" s="20"/>
      <c r="D53" s="20"/>
      <c r="E53" s="21"/>
      <c r="F53" s="15">
        <f t="shared" si="15"/>
        <v>0</v>
      </c>
      <c r="G53" s="20"/>
      <c r="H53" s="20"/>
      <c r="I53" s="21"/>
      <c r="J53" s="15">
        <f t="shared" si="16"/>
        <v>0</v>
      </c>
      <c r="K53" s="16">
        <v>4.0999999999999996</v>
      </c>
      <c r="L53" s="16">
        <v>2.6</v>
      </c>
      <c r="M53" s="17"/>
      <c r="N53" s="18">
        <f t="shared" si="17"/>
        <v>6.6999999999999993</v>
      </c>
      <c r="O53" s="22"/>
      <c r="P53" s="22"/>
      <c r="Q53" s="23"/>
      <c r="R53" s="18">
        <f t="shared" si="18"/>
        <v>0</v>
      </c>
      <c r="S53" s="16"/>
      <c r="T53" s="16"/>
      <c r="U53" s="17"/>
      <c r="V53" s="18">
        <f t="shared" si="19"/>
        <v>0</v>
      </c>
      <c r="W53" s="18"/>
      <c r="X53" s="1"/>
      <c r="Y53" s="1"/>
      <c r="Z53" s="1"/>
      <c r="AA53" s="1"/>
      <c r="AB53" s="1"/>
    </row>
    <row r="54" spans="1:28" ht="14.1" customHeight="1">
      <c r="A54" s="1"/>
      <c r="B54" s="28" t="s">
        <v>11</v>
      </c>
      <c r="C54" s="50"/>
      <c r="D54" s="50"/>
      <c r="E54" s="50"/>
      <c r="F54" s="50"/>
      <c r="G54" s="50"/>
      <c r="H54" s="50"/>
      <c r="I54" s="50"/>
      <c r="J54" s="25">
        <f>LARGE(F46:J46,1)+LARGE(F47:J47,1)+LARGE(F48:J48,1)+LARGE(F49:J49,1)+LARGE(F50:J50,1)+LARGE(F51:J51,1)+LARGE(F52:J52,1)+LARGE(F53:J53,1)</f>
        <v>48.15</v>
      </c>
      <c r="K54" s="50"/>
      <c r="L54" s="50"/>
      <c r="M54" s="50"/>
      <c r="N54" s="25">
        <f>SUM(N46:N53)</f>
        <v>32.549999999999997</v>
      </c>
      <c r="O54" s="50"/>
      <c r="P54" s="50"/>
      <c r="Q54" s="50"/>
      <c r="R54" s="25">
        <f>SUM(R46:R53)</f>
        <v>39.950000000000003</v>
      </c>
      <c r="S54" s="50"/>
      <c r="T54" s="50"/>
      <c r="U54" s="50"/>
      <c r="V54" s="25">
        <f>SUM(V46:V53)</f>
        <v>47.5</v>
      </c>
      <c r="W54" s="26">
        <f>SUM(J54,N54,R54,V54)</f>
        <v>168.14999999999998</v>
      </c>
      <c r="X54" s="1"/>
      <c r="Y54" s="1"/>
      <c r="Z54" s="1"/>
      <c r="AA54" s="1"/>
      <c r="AB54" s="1"/>
    </row>
    <row r="55" spans="1:28" ht="11.4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1.4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1" customHeight="1">
      <c r="A57" s="1"/>
      <c r="B57" s="49" t="s">
        <v>33</v>
      </c>
      <c r="C57" s="46" t="s">
        <v>1</v>
      </c>
      <c r="D57" s="46"/>
      <c r="E57" s="46"/>
      <c r="F57" s="46"/>
      <c r="G57" s="46" t="s">
        <v>2</v>
      </c>
      <c r="H57" s="46"/>
      <c r="I57" s="46"/>
      <c r="J57" s="46"/>
      <c r="K57" s="46" t="s">
        <v>3</v>
      </c>
      <c r="L57" s="46"/>
      <c r="M57" s="46"/>
      <c r="N57" s="46"/>
      <c r="O57" s="46" t="s">
        <v>4</v>
      </c>
      <c r="P57" s="46"/>
      <c r="Q57" s="46"/>
      <c r="R57" s="46"/>
      <c r="S57" s="46" t="s">
        <v>5</v>
      </c>
      <c r="T57" s="46"/>
      <c r="U57" s="46"/>
      <c r="V57" s="46"/>
      <c r="W57" s="8" t="s">
        <v>6</v>
      </c>
      <c r="X57" s="1"/>
      <c r="Y57" s="1"/>
      <c r="Z57" s="1"/>
      <c r="AA57" s="1"/>
      <c r="AB57" s="1"/>
    </row>
    <row r="58" spans="1:28" ht="14.1" customHeight="1">
      <c r="A58" s="1"/>
      <c r="B58" s="49"/>
      <c r="C58" s="9" t="s">
        <v>7</v>
      </c>
      <c r="D58" s="9" t="s">
        <v>8</v>
      </c>
      <c r="E58" s="9" t="s">
        <v>9</v>
      </c>
      <c r="F58" s="10" t="s">
        <v>10</v>
      </c>
      <c r="G58" s="9" t="s">
        <v>7</v>
      </c>
      <c r="H58" s="9" t="s">
        <v>8</v>
      </c>
      <c r="I58" s="9" t="s">
        <v>9</v>
      </c>
      <c r="J58" s="10" t="s">
        <v>10</v>
      </c>
      <c r="K58" s="9" t="s">
        <v>7</v>
      </c>
      <c r="L58" s="9" t="s">
        <v>8</v>
      </c>
      <c r="M58" s="9" t="s">
        <v>9</v>
      </c>
      <c r="N58" s="10" t="s">
        <v>10</v>
      </c>
      <c r="O58" s="9" t="s">
        <v>7</v>
      </c>
      <c r="P58" s="9" t="s">
        <v>8</v>
      </c>
      <c r="Q58" s="9" t="s">
        <v>9</v>
      </c>
      <c r="R58" s="10" t="s">
        <v>10</v>
      </c>
      <c r="S58" s="9" t="s">
        <v>7</v>
      </c>
      <c r="T58" s="9" t="s">
        <v>8</v>
      </c>
      <c r="U58" s="9" t="s">
        <v>9</v>
      </c>
      <c r="V58" s="10" t="s">
        <v>10</v>
      </c>
      <c r="W58" s="11"/>
      <c r="X58" s="1"/>
      <c r="Y58" s="1"/>
      <c r="Z58" s="1"/>
      <c r="AA58" s="1"/>
      <c r="AB58" s="1"/>
    </row>
    <row r="59" spans="1:28" ht="14.1" customHeight="1">
      <c r="A59" s="1"/>
      <c r="B59" s="12" t="s">
        <v>44</v>
      </c>
      <c r="C59" s="13">
        <v>7.75</v>
      </c>
      <c r="D59" s="13">
        <v>4.3</v>
      </c>
      <c r="E59" s="14"/>
      <c r="F59" s="15">
        <f t="shared" ref="F59:F66" si="20">SUM(C59:D59,-E59)</f>
        <v>12.05</v>
      </c>
      <c r="G59" s="13">
        <v>7.6</v>
      </c>
      <c r="H59" s="13">
        <v>4.3</v>
      </c>
      <c r="I59" s="14"/>
      <c r="J59" s="15">
        <f t="shared" ref="J59:J66" si="21">SUM(G59:H59,-I59)</f>
        <v>11.899999999999999</v>
      </c>
      <c r="K59" s="16">
        <v>5</v>
      </c>
      <c r="L59" s="16">
        <v>2.7</v>
      </c>
      <c r="M59" s="17"/>
      <c r="N59" s="18">
        <f t="shared" ref="N59:N66" si="22">SUM(K59:L59,-M59)</f>
        <v>7.7</v>
      </c>
      <c r="O59" s="13">
        <v>4.5</v>
      </c>
      <c r="P59" s="13">
        <v>4.3</v>
      </c>
      <c r="Q59" s="17"/>
      <c r="R59" s="18">
        <f t="shared" ref="R59:R66" si="23">SUM(O59:P59,-Q59)</f>
        <v>8.8000000000000007</v>
      </c>
      <c r="S59" s="16">
        <v>6.5</v>
      </c>
      <c r="T59" s="16">
        <v>5</v>
      </c>
      <c r="U59" s="17">
        <v>0.1</v>
      </c>
      <c r="V59" s="18">
        <f t="shared" ref="V59:V66" si="24">SUM(S59:T59,-U59)</f>
        <v>11.4</v>
      </c>
      <c r="W59" s="18"/>
      <c r="X59" s="1"/>
      <c r="Y59" s="1"/>
      <c r="Z59" s="1"/>
      <c r="AA59" s="1"/>
      <c r="AB59" s="1"/>
    </row>
    <row r="60" spans="1:28" ht="14.1" customHeight="1">
      <c r="A60" s="1"/>
      <c r="B60" s="19" t="s">
        <v>45</v>
      </c>
      <c r="C60" s="20">
        <v>7.9</v>
      </c>
      <c r="D60" s="20">
        <v>4.3</v>
      </c>
      <c r="E60" s="21"/>
      <c r="F60" s="15">
        <f t="shared" si="20"/>
        <v>12.2</v>
      </c>
      <c r="G60" s="20">
        <v>8.1</v>
      </c>
      <c r="H60" s="20">
        <v>4.3</v>
      </c>
      <c r="I60" s="21"/>
      <c r="J60" s="15">
        <f t="shared" si="21"/>
        <v>12.399999999999999</v>
      </c>
      <c r="K60" s="16">
        <v>6.7</v>
      </c>
      <c r="L60" s="16">
        <v>2.7</v>
      </c>
      <c r="M60" s="17"/>
      <c r="N60" s="18">
        <f t="shared" si="22"/>
        <v>9.4</v>
      </c>
      <c r="O60" s="20">
        <v>6.85</v>
      </c>
      <c r="P60" s="20">
        <v>3.7</v>
      </c>
      <c r="Q60" s="23"/>
      <c r="R60" s="18">
        <f t="shared" si="23"/>
        <v>10.55</v>
      </c>
      <c r="S60" s="16">
        <v>6.65</v>
      </c>
      <c r="T60" s="16">
        <v>6.1</v>
      </c>
      <c r="U60" s="17"/>
      <c r="V60" s="18">
        <f t="shared" si="24"/>
        <v>12.75</v>
      </c>
      <c r="W60" s="18"/>
      <c r="X60" s="1"/>
      <c r="Y60" s="1"/>
      <c r="Z60" s="1"/>
      <c r="AA60" s="1"/>
      <c r="AB60" s="1"/>
    </row>
    <row r="61" spans="1:28" ht="14.1" customHeight="1">
      <c r="A61" s="1"/>
      <c r="B61" s="19" t="s">
        <v>46</v>
      </c>
      <c r="C61" s="20">
        <v>8.5</v>
      </c>
      <c r="D61" s="20">
        <v>4.5</v>
      </c>
      <c r="E61" s="21"/>
      <c r="F61" s="15">
        <f t="shared" si="20"/>
        <v>13</v>
      </c>
      <c r="G61" s="20">
        <v>8.5500000000000007</v>
      </c>
      <c r="H61" s="20">
        <v>4.5</v>
      </c>
      <c r="I61" s="21"/>
      <c r="J61" s="15">
        <f t="shared" si="21"/>
        <v>13.05</v>
      </c>
      <c r="K61" s="16">
        <v>6.55</v>
      </c>
      <c r="L61" s="16">
        <v>3.3</v>
      </c>
      <c r="M61" s="17"/>
      <c r="N61" s="18">
        <f t="shared" si="22"/>
        <v>9.85</v>
      </c>
      <c r="O61" s="20">
        <v>6.2</v>
      </c>
      <c r="P61" s="20">
        <v>5</v>
      </c>
      <c r="Q61" s="23"/>
      <c r="R61" s="18">
        <f t="shared" si="23"/>
        <v>11.2</v>
      </c>
      <c r="S61" s="16">
        <v>7.45</v>
      </c>
      <c r="T61" s="16">
        <v>5.9</v>
      </c>
      <c r="U61" s="17"/>
      <c r="V61" s="18">
        <f t="shared" si="24"/>
        <v>13.350000000000001</v>
      </c>
      <c r="W61" s="18"/>
      <c r="X61" s="1"/>
      <c r="Y61" s="1"/>
      <c r="Z61" s="1"/>
      <c r="AA61" s="1"/>
      <c r="AB61" s="1"/>
    </row>
    <row r="62" spans="1:28" ht="14.1" customHeight="1">
      <c r="A62" s="1"/>
      <c r="B62" s="19" t="s">
        <v>47</v>
      </c>
      <c r="C62" s="20"/>
      <c r="D62" s="20"/>
      <c r="E62" s="21"/>
      <c r="F62" s="15">
        <f t="shared" si="20"/>
        <v>0</v>
      </c>
      <c r="G62" s="20"/>
      <c r="H62" s="20"/>
      <c r="I62" s="21"/>
      <c r="J62" s="15">
        <f t="shared" si="21"/>
        <v>0</v>
      </c>
      <c r="K62" s="16"/>
      <c r="L62" s="16"/>
      <c r="M62" s="17"/>
      <c r="N62" s="18">
        <f t="shared" si="22"/>
        <v>0</v>
      </c>
      <c r="O62" s="20"/>
      <c r="P62" s="20"/>
      <c r="Q62" s="23"/>
      <c r="R62" s="18">
        <f t="shared" si="23"/>
        <v>0</v>
      </c>
      <c r="S62" s="16"/>
      <c r="T62" s="16"/>
      <c r="U62" s="17"/>
      <c r="V62" s="18">
        <f t="shared" si="24"/>
        <v>0</v>
      </c>
      <c r="W62" s="18"/>
      <c r="X62" s="1"/>
      <c r="Y62" s="1"/>
      <c r="Z62" s="1"/>
      <c r="AA62" s="1"/>
      <c r="AB62" s="1"/>
    </row>
    <row r="63" spans="1:28" ht="14.1" customHeight="1">
      <c r="A63" s="1"/>
      <c r="B63" s="19" t="s">
        <v>66</v>
      </c>
      <c r="C63" s="20">
        <v>8.15</v>
      </c>
      <c r="D63" s="20">
        <v>4.3</v>
      </c>
      <c r="E63" s="21"/>
      <c r="F63" s="15">
        <f t="shared" si="20"/>
        <v>12.45</v>
      </c>
      <c r="G63" s="20">
        <v>7.8</v>
      </c>
      <c r="H63" s="20">
        <v>4.3</v>
      </c>
      <c r="I63" s="21"/>
      <c r="J63" s="15">
        <f t="shared" si="21"/>
        <v>12.1</v>
      </c>
      <c r="K63" s="16">
        <v>5.25</v>
      </c>
      <c r="L63" s="16">
        <v>1.9</v>
      </c>
      <c r="M63" s="17"/>
      <c r="N63" s="18">
        <f t="shared" si="22"/>
        <v>7.15</v>
      </c>
      <c r="O63" s="22">
        <v>6.3</v>
      </c>
      <c r="P63" s="22">
        <v>3.2</v>
      </c>
      <c r="Q63" s="23"/>
      <c r="R63" s="18">
        <f t="shared" si="23"/>
        <v>9.5</v>
      </c>
      <c r="S63" s="16">
        <v>5.8</v>
      </c>
      <c r="T63" s="16">
        <v>3.9</v>
      </c>
      <c r="U63" s="17"/>
      <c r="V63" s="18">
        <f t="shared" si="24"/>
        <v>9.6999999999999993</v>
      </c>
      <c r="W63" s="18"/>
      <c r="X63" s="1"/>
      <c r="Y63" s="1"/>
      <c r="Z63" s="1"/>
      <c r="AA63" s="1"/>
      <c r="AB63" s="1"/>
    </row>
    <row r="64" spans="1:28" ht="14.1" customHeight="1">
      <c r="A64" s="1"/>
      <c r="B64" s="19"/>
      <c r="C64" s="20"/>
      <c r="D64" s="20"/>
      <c r="E64" s="21"/>
      <c r="F64" s="15">
        <f t="shared" si="20"/>
        <v>0</v>
      </c>
      <c r="G64" s="20"/>
      <c r="H64" s="20"/>
      <c r="I64" s="21"/>
      <c r="J64" s="15">
        <f t="shared" si="21"/>
        <v>0</v>
      </c>
      <c r="K64" s="16"/>
      <c r="L64" s="16"/>
      <c r="M64" s="17"/>
      <c r="N64" s="18">
        <f t="shared" si="22"/>
        <v>0</v>
      </c>
      <c r="O64" s="22"/>
      <c r="P64" s="22"/>
      <c r="Q64" s="23"/>
      <c r="R64" s="18">
        <f t="shared" si="23"/>
        <v>0</v>
      </c>
      <c r="S64" s="16"/>
      <c r="T64" s="16"/>
      <c r="U64" s="17"/>
      <c r="V64" s="18">
        <f t="shared" si="24"/>
        <v>0</v>
      </c>
      <c r="W64" s="18"/>
      <c r="X64" s="1"/>
      <c r="Y64" s="1"/>
      <c r="Z64" s="1"/>
      <c r="AA64" s="1"/>
      <c r="AB64" s="1"/>
    </row>
    <row r="65" spans="1:28" ht="14.1" customHeight="1">
      <c r="A65" s="1"/>
      <c r="B65" s="19"/>
      <c r="C65" s="20"/>
      <c r="D65" s="20"/>
      <c r="E65" s="21"/>
      <c r="F65" s="15">
        <f t="shared" si="20"/>
        <v>0</v>
      </c>
      <c r="G65" s="20"/>
      <c r="H65" s="20"/>
      <c r="I65" s="21"/>
      <c r="J65" s="15">
        <f t="shared" si="21"/>
        <v>0</v>
      </c>
      <c r="K65" s="16"/>
      <c r="L65" s="16"/>
      <c r="M65" s="17"/>
      <c r="N65" s="18">
        <f t="shared" si="22"/>
        <v>0</v>
      </c>
      <c r="O65" s="22"/>
      <c r="P65" s="22"/>
      <c r="Q65" s="23"/>
      <c r="R65" s="18">
        <f t="shared" si="23"/>
        <v>0</v>
      </c>
      <c r="S65" s="16"/>
      <c r="T65" s="16"/>
      <c r="U65" s="17"/>
      <c r="V65" s="18">
        <f t="shared" si="24"/>
        <v>0</v>
      </c>
      <c r="W65" s="18"/>
      <c r="X65" s="1"/>
      <c r="Y65" s="1"/>
      <c r="Z65" s="1"/>
      <c r="AA65" s="1"/>
      <c r="AB65" s="1"/>
    </row>
    <row r="66" spans="1:28" ht="14.1" customHeight="1">
      <c r="A66" s="1"/>
      <c r="B66" s="19"/>
      <c r="C66" s="20"/>
      <c r="D66" s="20"/>
      <c r="E66" s="21"/>
      <c r="F66" s="15">
        <f t="shared" si="20"/>
        <v>0</v>
      </c>
      <c r="G66" s="20"/>
      <c r="H66" s="20"/>
      <c r="I66" s="21"/>
      <c r="J66" s="15">
        <f t="shared" si="21"/>
        <v>0</v>
      </c>
      <c r="K66" s="16"/>
      <c r="L66" s="16"/>
      <c r="M66" s="17"/>
      <c r="N66" s="18">
        <f t="shared" si="22"/>
        <v>0</v>
      </c>
      <c r="O66" s="22"/>
      <c r="P66" s="22"/>
      <c r="Q66" s="23"/>
      <c r="R66" s="18">
        <f t="shared" si="23"/>
        <v>0</v>
      </c>
      <c r="S66" s="16"/>
      <c r="T66" s="16"/>
      <c r="U66" s="17"/>
      <c r="V66" s="18">
        <f t="shared" si="24"/>
        <v>0</v>
      </c>
      <c r="W66" s="18"/>
      <c r="X66" s="1"/>
      <c r="Y66" s="1"/>
      <c r="Z66" s="1"/>
      <c r="AA66" s="1"/>
      <c r="AB66" s="1"/>
    </row>
    <row r="67" spans="1:28" ht="14.1" customHeight="1">
      <c r="A67" s="1"/>
      <c r="B67" s="28" t="s">
        <v>11</v>
      </c>
      <c r="C67" s="50"/>
      <c r="D67" s="50"/>
      <c r="E67" s="50"/>
      <c r="F67" s="50"/>
      <c r="G67" s="50"/>
      <c r="H67" s="50"/>
      <c r="I67" s="50"/>
      <c r="J67" s="25">
        <f>LARGE(F59:J59,1)+LARGE(F60:J60,1)+LARGE(F61:J61,1)+LARGE(F62:J62,1)+LARGE(F63:J63,1)+LARGE(F64:J64,1)+LARGE(F65:J65,1)+LARGE(F66:J66,1)</f>
        <v>49.95</v>
      </c>
      <c r="K67" s="50"/>
      <c r="L67" s="50"/>
      <c r="M67" s="50"/>
      <c r="N67" s="25">
        <f>SUM(N59:N66)</f>
        <v>34.1</v>
      </c>
      <c r="O67" s="50"/>
      <c r="P67" s="50"/>
      <c r="Q67" s="50"/>
      <c r="R67" s="25">
        <f>SUM(R59:R66)</f>
        <v>40.049999999999997</v>
      </c>
      <c r="S67" s="50"/>
      <c r="T67" s="50"/>
      <c r="U67" s="50"/>
      <c r="V67" s="25">
        <f>SUM(V59:V66)</f>
        <v>47.2</v>
      </c>
      <c r="W67" s="26">
        <f>SUM(J67,N67,R67,V67)</f>
        <v>171.3</v>
      </c>
      <c r="X67" s="1"/>
      <c r="Y67" s="1"/>
      <c r="Z67" s="1"/>
      <c r="AA67" s="1"/>
      <c r="AB67" s="1"/>
    </row>
    <row r="68" spans="1:28" ht="11.4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1.4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1" customHeight="1">
      <c r="A70" s="1"/>
      <c r="B70" s="49" t="s">
        <v>34</v>
      </c>
      <c r="C70" s="46" t="s">
        <v>1</v>
      </c>
      <c r="D70" s="46"/>
      <c r="E70" s="46"/>
      <c r="F70" s="46"/>
      <c r="G70" s="46" t="s">
        <v>2</v>
      </c>
      <c r="H70" s="46"/>
      <c r="I70" s="46"/>
      <c r="J70" s="46"/>
      <c r="K70" s="46" t="s">
        <v>3</v>
      </c>
      <c r="L70" s="46"/>
      <c r="M70" s="46"/>
      <c r="N70" s="46"/>
      <c r="O70" s="46" t="s">
        <v>4</v>
      </c>
      <c r="P70" s="46"/>
      <c r="Q70" s="46"/>
      <c r="R70" s="46"/>
      <c r="S70" s="46" t="s">
        <v>5</v>
      </c>
      <c r="T70" s="46"/>
      <c r="U70" s="46"/>
      <c r="V70" s="46"/>
      <c r="W70" s="8" t="s">
        <v>6</v>
      </c>
      <c r="X70" s="1"/>
      <c r="Y70" s="1"/>
      <c r="Z70" s="1"/>
      <c r="AA70" s="1"/>
      <c r="AB70" s="1"/>
    </row>
    <row r="71" spans="1:28" ht="14.1" customHeight="1">
      <c r="A71" s="1"/>
      <c r="B71" s="49"/>
      <c r="C71" s="9" t="s">
        <v>7</v>
      </c>
      <c r="D71" s="9" t="s">
        <v>8</v>
      </c>
      <c r="E71" s="9" t="s">
        <v>9</v>
      </c>
      <c r="F71" s="10" t="s">
        <v>10</v>
      </c>
      <c r="G71" s="9" t="s">
        <v>7</v>
      </c>
      <c r="H71" s="9" t="s">
        <v>8</v>
      </c>
      <c r="I71" s="9" t="s">
        <v>9</v>
      </c>
      <c r="J71" s="10" t="s">
        <v>10</v>
      </c>
      <c r="K71" s="9" t="s">
        <v>7</v>
      </c>
      <c r="L71" s="9" t="s">
        <v>8</v>
      </c>
      <c r="M71" s="9" t="s">
        <v>9</v>
      </c>
      <c r="N71" s="10" t="s">
        <v>10</v>
      </c>
      <c r="O71" s="9" t="s">
        <v>7</v>
      </c>
      <c r="P71" s="9" t="s">
        <v>8</v>
      </c>
      <c r="Q71" s="9" t="s">
        <v>9</v>
      </c>
      <c r="R71" s="10" t="s">
        <v>10</v>
      </c>
      <c r="S71" s="9" t="s">
        <v>7</v>
      </c>
      <c r="T71" s="9" t="s">
        <v>8</v>
      </c>
      <c r="U71" s="9" t="s">
        <v>9</v>
      </c>
      <c r="V71" s="10" t="s">
        <v>10</v>
      </c>
      <c r="W71" s="11"/>
      <c r="X71" s="1"/>
      <c r="Y71" s="1"/>
      <c r="Z71" s="1"/>
      <c r="AA71" s="1"/>
      <c r="AB71" s="1"/>
    </row>
    <row r="72" spans="1:28" ht="14.1" customHeight="1">
      <c r="A72" s="1"/>
      <c r="B72" s="12" t="s">
        <v>38</v>
      </c>
      <c r="C72" s="13">
        <v>0</v>
      </c>
      <c r="D72" s="13">
        <v>0</v>
      </c>
      <c r="E72" s="14"/>
      <c r="F72" s="15">
        <f t="shared" ref="F72:F79" si="25">SUM(C72:D72,-E72)</f>
        <v>0</v>
      </c>
      <c r="G72" s="13">
        <v>7.65</v>
      </c>
      <c r="H72" s="13">
        <v>3.5</v>
      </c>
      <c r="I72" s="14"/>
      <c r="J72" s="15">
        <f t="shared" ref="J72:J79" si="26">SUM(G72:H72,-I72)</f>
        <v>11.15</v>
      </c>
      <c r="K72" s="16"/>
      <c r="L72" s="16"/>
      <c r="M72" s="17"/>
      <c r="N72" s="18">
        <f t="shared" ref="N72:N79" si="27">SUM(K72:L72,-M72)</f>
        <v>0</v>
      </c>
      <c r="O72" s="16"/>
      <c r="P72" s="16"/>
      <c r="Q72" s="17"/>
      <c r="R72" s="18">
        <f t="shared" ref="R72:R79" si="28">SUM(O72:P72,-Q72)</f>
        <v>0</v>
      </c>
      <c r="S72" s="16">
        <v>7.2</v>
      </c>
      <c r="T72" s="16">
        <v>5.3</v>
      </c>
      <c r="U72" s="17"/>
      <c r="V72" s="18">
        <f t="shared" ref="V72:V79" si="29">SUM(S72:T72,-U72)</f>
        <v>12.5</v>
      </c>
      <c r="W72" s="18"/>
      <c r="X72" s="1"/>
      <c r="Y72" s="1"/>
      <c r="Z72" s="1"/>
      <c r="AA72" s="1"/>
      <c r="AB72" s="1"/>
    </row>
    <row r="73" spans="1:28" ht="14.1" customHeight="1">
      <c r="A73" s="1"/>
      <c r="B73" s="19" t="s">
        <v>39</v>
      </c>
      <c r="C73" s="20">
        <v>8.3000000000000007</v>
      </c>
      <c r="D73" s="20">
        <v>3.5</v>
      </c>
      <c r="E73" s="21"/>
      <c r="F73" s="15">
        <f t="shared" si="25"/>
        <v>11.8</v>
      </c>
      <c r="G73" s="20">
        <v>8.35</v>
      </c>
      <c r="H73" s="20">
        <v>3.5</v>
      </c>
      <c r="I73" s="21"/>
      <c r="J73" s="15">
        <f t="shared" si="26"/>
        <v>11.85</v>
      </c>
      <c r="K73" s="16">
        <v>7</v>
      </c>
      <c r="L73" s="16">
        <v>2.7</v>
      </c>
      <c r="M73" s="17"/>
      <c r="N73" s="18">
        <f t="shared" si="27"/>
        <v>9.6999999999999993</v>
      </c>
      <c r="O73" s="22">
        <v>5.05</v>
      </c>
      <c r="P73" s="22">
        <v>4.3</v>
      </c>
      <c r="Q73" s="23"/>
      <c r="R73" s="18">
        <f t="shared" si="28"/>
        <v>9.35</v>
      </c>
      <c r="S73" s="16">
        <v>7</v>
      </c>
      <c r="T73" s="16">
        <v>3.8</v>
      </c>
      <c r="U73" s="17"/>
      <c r="V73" s="18">
        <f t="shared" si="29"/>
        <v>10.8</v>
      </c>
      <c r="W73" s="18"/>
      <c r="X73" s="1"/>
      <c r="Y73" s="1"/>
      <c r="Z73" s="1"/>
      <c r="AA73" s="1"/>
      <c r="AB73" s="1"/>
    </row>
    <row r="74" spans="1:28" ht="14.1" customHeight="1">
      <c r="A74" s="1"/>
      <c r="B74" s="19" t="s">
        <v>40</v>
      </c>
      <c r="C74" s="20"/>
      <c r="D74" s="20"/>
      <c r="E74" s="21"/>
      <c r="F74" s="15">
        <f t="shared" si="25"/>
        <v>0</v>
      </c>
      <c r="G74" s="20"/>
      <c r="H74" s="20"/>
      <c r="I74" s="21"/>
      <c r="J74" s="15">
        <f t="shared" si="26"/>
        <v>0</v>
      </c>
      <c r="K74" s="16">
        <v>6.3</v>
      </c>
      <c r="L74" s="16">
        <v>2.9</v>
      </c>
      <c r="M74" s="17"/>
      <c r="N74" s="18">
        <f t="shared" si="27"/>
        <v>9.1999999999999993</v>
      </c>
      <c r="O74" s="22"/>
      <c r="P74" s="22"/>
      <c r="Q74" s="23"/>
      <c r="R74" s="18">
        <f t="shared" si="28"/>
        <v>0</v>
      </c>
      <c r="S74" s="16"/>
      <c r="T74" s="16"/>
      <c r="U74" s="17"/>
      <c r="V74" s="18">
        <f t="shared" si="29"/>
        <v>0</v>
      </c>
      <c r="W74" s="18"/>
      <c r="X74" s="1"/>
      <c r="Y74" s="1"/>
      <c r="Z74" s="1"/>
      <c r="AA74" s="1"/>
      <c r="AB74" s="1"/>
    </row>
    <row r="75" spans="1:28" ht="14.1" customHeight="1">
      <c r="A75" s="1"/>
      <c r="B75" s="19" t="s">
        <v>41</v>
      </c>
      <c r="C75" s="20">
        <v>7.9</v>
      </c>
      <c r="D75" s="20">
        <v>3.5</v>
      </c>
      <c r="E75" s="21"/>
      <c r="F75" s="15">
        <f t="shared" si="25"/>
        <v>11.4</v>
      </c>
      <c r="G75" s="20">
        <v>7.95</v>
      </c>
      <c r="H75" s="20">
        <v>4.3</v>
      </c>
      <c r="I75" s="21"/>
      <c r="J75" s="15">
        <f t="shared" si="26"/>
        <v>12.25</v>
      </c>
      <c r="K75" s="16"/>
      <c r="L75" s="16"/>
      <c r="M75" s="17"/>
      <c r="N75" s="18">
        <f t="shared" si="27"/>
        <v>0</v>
      </c>
      <c r="O75" s="22">
        <v>5.65</v>
      </c>
      <c r="P75" s="22">
        <v>4.0999999999999996</v>
      </c>
      <c r="Q75" s="23"/>
      <c r="R75" s="18">
        <f t="shared" si="28"/>
        <v>9.75</v>
      </c>
      <c r="S75" s="16">
        <v>5.75</v>
      </c>
      <c r="T75" s="16">
        <v>5.0999999999999996</v>
      </c>
      <c r="U75" s="17"/>
      <c r="V75" s="18">
        <f t="shared" si="29"/>
        <v>10.85</v>
      </c>
      <c r="W75" s="18"/>
      <c r="X75" s="1"/>
      <c r="Y75" s="1"/>
      <c r="Z75" s="1"/>
      <c r="AA75" s="1"/>
      <c r="AB75" s="1"/>
    </row>
    <row r="76" spans="1:28" ht="14.1" customHeight="1">
      <c r="A76" s="1"/>
      <c r="B76" s="19" t="s">
        <v>57</v>
      </c>
      <c r="C76" s="20"/>
      <c r="D76" s="20"/>
      <c r="E76" s="21"/>
      <c r="F76" s="15">
        <f t="shared" si="25"/>
        <v>0</v>
      </c>
      <c r="G76" s="20"/>
      <c r="H76" s="20"/>
      <c r="I76" s="21"/>
      <c r="J76" s="15">
        <f t="shared" si="26"/>
        <v>0</v>
      </c>
      <c r="K76" s="16"/>
      <c r="L76" s="16"/>
      <c r="M76" s="17"/>
      <c r="N76" s="18">
        <f t="shared" si="27"/>
        <v>0</v>
      </c>
      <c r="O76" s="22">
        <v>7.55</v>
      </c>
      <c r="P76" s="22">
        <v>4.2</v>
      </c>
      <c r="Q76" s="23"/>
      <c r="R76" s="18">
        <f t="shared" si="28"/>
        <v>11.75</v>
      </c>
      <c r="S76" s="16">
        <v>7.1</v>
      </c>
      <c r="T76" s="16">
        <v>4.5</v>
      </c>
      <c r="U76" s="17"/>
      <c r="V76" s="18">
        <f t="shared" si="29"/>
        <v>11.6</v>
      </c>
      <c r="W76" s="18"/>
      <c r="X76" s="1"/>
      <c r="Y76" s="1"/>
      <c r="Z76" s="1"/>
      <c r="AA76" s="1"/>
      <c r="AB76" s="1"/>
    </row>
    <row r="77" spans="1:28" ht="14.1" customHeight="1">
      <c r="A77" s="1"/>
      <c r="B77" s="19" t="s">
        <v>76</v>
      </c>
      <c r="C77" s="20">
        <v>8.0500000000000007</v>
      </c>
      <c r="D77" s="20">
        <v>3.5</v>
      </c>
      <c r="E77" s="21"/>
      <c r="F77" s="15">
        <f t="shared" si="25"/>
        <v>11.55</v>
      </c>
      <c r="G77" s="20">
        <v>8.35</v>
      </c>
      <c r="H77" s="20">
        <v>3.5</v>
      </c>
      <c r="I77" s="21"/>
      <c r="J77" s="15">
        <f t="shared" si="26"/>
        <v>11.85</v>
      </c>
      <c r="K77" s="16">
        <v>6.6</v>
      </c>
      <c r="L77" s="16">
        <v>2.7</v>
      </c>
      <c r="M77" s="17"/>
      <c r="N77" s="18">
        <f t="shared" si="27"/>
        <v>9.3000000000000007</v>
      </c>
      <c r="O77" s="22">
        <v>6.65</v>
      </c>
      <c r="P77" s="22">
        <v>3.1</v>
      </c>
      <c r="Q77" s="23"/>
      <c r="R77" s="18">
        <f t="shared" si="28"/>
        <v>9.75</v>
      </c>
      <c r="S77" s="16"/>
      <c r="T77" s="16"/>
      <c r="U77" s="17"/>
      <c r="V77" s="18">
        <f t="shared" si="29"/>
        <v>0</v>
      </c>
      <c r="W77" s="18"/>
      <c r="X77" s="1"/>
      <c r="Y77" s="1"/>
      <c r="Z77" s="1"/>
      <c r="AA77" s="1"/>
      <c r="AB77" s="1"/>
    </row>
    <row r="78" spans="1:28" ht="14.1" customHeight="1">
      <c r="A78" s="1"/>
      <c r="B78" s="19" t="s">
        <v>77</v>
      </c>
      <c r="C78" s="20"/>
      <c r="D78" s="20"/>
      <c r="E78" s="21"/>
      <c r="F78" s="15">
        <f t="shared" si="25"/>
        <v>0</v>
      </c>
      <c r="G78" s="20"/>
      <c r="H78" s="20"/>
      <c r="I78" s="21"/>
      <c r="J78" s="15">
        <f t="shared" si="26"/>
        <v>0</v>
      </c>
      <c r="K78" s="16">
        <v>6.85</v>
      </c>
      <c r="L78" s="16">
        <v>2.6</v>
      </c>
      <c r="M78" s="17"/>
      <c r="N78" s="18">
        <f t="shared" si="27"/>
        <v>9.4499999999999993</v>
      </c>
      <c r="O78" s="22"/>
      <c r="P78" s="22"/>
      <c r="Q78" s="23"/>
      <c r="R78" s="18">
        <f t="shared" si="28"/>
        <v>0</v>
      </c>
      <c r="S78" s="16"/>
      <c r="T78" s="16"/>
      <c r="U78" s="17"/>
      <c r="V78" s="18">
        <f t="shared" si="29"/>
        <v>0</v>
      </c>
      <c r="W78" s="18"/>
      <c r="X78" s="1"/>
      <c r="Y78" s="1"/>
      <c r="Z78" s="1"/>
      <c r="AA78" s="1"/>
      <c r="AB78" s="1"/>
    </row>
    <row r="79" spans="1:28" ht="14.1" customHeight="1">
      <c r="A79" s="1"/>
      <c r="B79" s="19"/>
      <c r="C79" s="20"/>
      <c r="D79" s="20"/>
      <c r="E79" s="21"/>
      <c r="F79" s="15">
        <f t="shared" si="25"/>
        <v>0</v>
      </c>
      <c r="G79" s="20"/>
      <c r="H79" s="20"/>
      <c r="I79" s="21"/>
      <c r="J79" s="15">
        <f t="shared" si="26"/>
        <v>0</v>
      </c>
      <c r="K79" s="16"/>
      <c r="L79" s="16"/>
      <c r="M79" s="17"/>
      <c r="N79" s="18">
        <f t="shared" si="27"/>
        <v>0</v>
      </c>
      <c r="O79" s="22"/>
      <c r="P79" s="22"/>
      <c r="Q79" s="23"/>
      <c r="R79" s="18">
        <f t="shared" si="28"/>
        <v>0</v>
      </c>
      <c r="S79" s="16"/>
      <c r="T79" s="16"/>
      <c r="U79" s="17"/>
      <c r="V79" s="18">
        <f t="shared" si="29"/>
        <v>0</v>
      </c>
      <c r="W79" s="18"/>
      <c r="X79" s="1"/>
      <c r="Y79" s="1"/>
      <c r="Z79" s="1"/>
      <c r="AA79" s="1"/>
      <c r="AB79" s="1"/>
    </row>
    <row r="80" spans="1:28" ht="14.1" customHeight="1">
      <c r="A80" s="1"/>
      <c r="B80" s="28" t="s">
        <v>11</v>
      </c>
      <c r="C80" s="50"/>
      <c r="D80" s="50"/>
      <c r="E80" s="50"/>
      <c r="F80" s="50"/>
      <c r="G80" s="50"/>
      <c r="H80" s="50"/>
      <c r="I80" s="50"/>
      <c r="J80" s="25">
        <f>LARGE(F72:J72,1)+LARGE(F73:J73,1)+LARGE(F74:J74,1)+LARGE(F75:J75,1)+LARGE(F76:J76,1)+LARGE(F77:J77,1)+LARGE(F78:J78,1)+LARGE(F79:J79,1)</f>
        <v>47.1</v>
      </c>
      <c r="K80" s="50"/>
      <c r="L80" s="50"/>
      <c r="M80" s="50"/>
      <c r="N80" s="25">
        <f>SUM(N72:N79)</f>
        <v>37.65</v>
      </c>
      <c r="O80" s="50"/>
      <c r="P80" s="50"/>
      <c r="Q80" s="50"/>
      <c r="R80" s="25">
        <f>SUM(R72:R79)</f>
        <v>40.6</v>
      </c>
      <c r="S80" s="50"/>
      <c r="T80" s="50"/>
      <c r="U80" s="50"/>
      <c r="V80" s="25">
        <f>SUM(V72:V79)</f>
        <v>45.75</v>
      </c>
      <c r="W80" s="26">
        <f>SUM(J80,N80,R80,V80)</f>
        <v>171.1</v>
      </c>
      <c r="X80" s="1"/>
      <c r="Y80" s="1"/>
      <c r="Z80" s="1"/>
      <c r="AA80" s="1"/>
      <c r="AB80" s="1"/>
    </row>
    <row r="81" spans="1:28" ht="11.4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1.4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1" customHeight="1">
      <c r="A83" s="1"/>
      <c r="B83" s="49" t="s">
        <v>35</v>
      </c>
      <c r="C83" s="46" t="s">
        <v>1</v>
      </c>
      <c r="D83" s="46"/>
      <c r="E83" s="46"/>
      <c r="F83" s="46"/>
      <c r="G83" s="46" t="s">
        <v>2</v>
      </c>
      <c r="H83" s="46"/>
      <c r="I83" s="46"/>
      <c r="J83" s="46"/>
      <c r="K83" s="46" t="s">
        <v>3</v>
      </c>
      <c r="L83" s="46"/>
      <c r="M83" s="46"/>
      <c r="N83" s="46"/>
      <c r="O83" s="46" t="s">
        <v>4</v>
      </c>
      <c r="P83" s="46"/>
      <c r="Q83" s="46"/>
      <c r="R83" s="46"/>
      <c r="S83" s="46" t="s">
        <v>5</v>
      </c>
      <c r="T83" s="46"/>
      <c r="U83" s="46"/>
      <c r="V83" s="46"/>
      <c r="W83" s="8" t="s">
        <v>6</v>
      </c>
      <c r="X83" s="1"/>
      <c r="Y83" s="1"/>
      <c r="Z83" s="1"/>
      <c r="AA83" s="1"/>
      <c r="AB83" s="1"/>
    </row>
    <row r="84" spans="1:28" ht="14.1" customHeight="1">
      <c r="A84" s="1"/>
      <c r="B84" s="49"/>
      <c r="C84" s="9" t="s">
        <v>7</v>
      </c>
      <c r="D84" s="9" t="s">
        <v>8</v>
      </c>
      <c r="E84" s="9" t="s">
        <v>9</v>
      </c>
      <c r="F84" s="10" t="s">
        <v>10</v>
      </c>
      <c r="G84" s="9" t="s">
        <v>7</v>
      </c>
      <c r="H84" s="9" t="s">
        <v>8</v>
      </c>
      <c r="I84" s="9" t="s">
        <v>9</v>
      </c>
      <c r="J84" s="10" t="s">
        <v>10</v>
      </c>
      <c r="K84" s="9" t="s">
        <v>7</v>
      </c>
      <c r="L84" s="9" t="s">
        <v>8</v>
      </c>
      <c r="M84" s="9" t="s">
        <v>9</v>
      </c>
      <c r="N84" s="10" t="s">
        <v>10</v>
      </c>
      <c r="O84" s="9" t="s">
        <v>7</v>
      </c>
      <c r="P84" s="9" t="s">
        <v>8</v>
      </c>
      <c r="Q84" s="9" t="s">
        <v>9</v>
      </c>
      <c r="R84" s="10" t="s">
        <v>10</v>
      </c>
      <c r="S84" s="9" t="s">
        <v>7</v>
      </c>
      <c r="T84" s="9" t="s">
        <v>8</v>
      </c>
      <c r="U84" s="9" t="s">
        <v>9</v>
      </c>
      <c r="V84" s="10" t="s">
        <v>10</v>
      </c>
      <c r="W84" s="11"/>
      <c r="X84" s="1"/>
      <c r="Y84" s="1"/>
      <c r="Z84" s="1"/>
      <c r="AA84" s="1"/>
      <c r="AB84" s="1"/>
    </row>
    <row r="85" spans="1:28" ht="14.1" customHeight="1">
      <c r="A85" s="1"/>
      <c r="B85" s="12" t="s">
        <v>48</v>
      </c>
      <c r="C85" s="13">
        <v>7.9</v>
      </c>
      <c r="D85" s="13">
        <v>3.5</v>
      </c>
      <c r="E85" s="14"/>
      <c r="F85" s="15">
        <f t="shared" ref="F85:F92" si="30">SUM(C85:D85,-E85)</f>
        <v>11.4</v>
      </c>
      <c r="G85" s="13">
        <v>7.15</v>
      </c>
      <c r="H85" s="13">
        <v>4.3</v>
      </c>
      <c r="I85" s="14"/>
      <c r="J85" s="15">
        <f t="shared" ref="J85:J92" si="31">SUM(G85:H85,-I85)</f>
        <v>11.45</v>
      </c>
      <c r="K85" s="16">
        <v>6.1</v>
      </c>
      <c r="L85" s="16">
        <v>2.7</v>
      </c>
      <c r="M85" s="17"/>
      <c r="N85" s="18">
        <f t="shared" ref="N85:N92" si="32">SUM(K85:L85,-M85)</f>
        <v>8.8000000000000007</v>
      </c>
      <c r="O85" s="16"/>
      <c r="P85" s="16"/>
      <c r="Q85" s="17"/>
      <c r="R85" s="18">
        <f t="shared" ref="R85:R92" si="33">SUM(O85:P85,-Q85)</f>
        <v>0</v>
      </c>
      <c r="S85" s="16"/>
      <c r="T85" s="16"/>
      <c r="U85" s="17"/>
      <c r="V85" s="18">
        <f t="shared" ref="V85:V92" si="34">SUM(S85:T85,-U85)</f>
        <v>0</v>
      </c>
      <c r="W85" s="18"/>
      <c r="X85" s="1"/>
      <c r="Y85" s="1"/>
      <c r="Z85" s="1"/>
      <c r="AA85" s="1"/>
      <c r="AB85" s="1"/>
    </row>
    <row r="86" spans="1:28" ht="14.1" customHeight="1">
      <c r="A86" s="1"/>
      <c r="B86" s="19" t="s">
        <v>49</v>
      </c>
      <c r="C86" s="20">
        <v>8.5500000000000007</v>
      </c>
      <c r="D86" s="20">
        <v>3.5</v>
      </c>
      <c r="E86" s="21"/>
      <c r="F86" s="15">
        <f t="shared" si="30"/>
        <v>12.05</v>
      </c>
      <c r="G86" s="20">
        <v>7.6</v>
      </c>
      <c r="H86" s="20">
        <v>4.3</v>
      </c>
      <c r="I86" s="21"/>
      <c r="J86" s="15">
        <f t="shared" si="31"/>
        <v>11.899999999999999</v>
      </c>
      <c r="K86" s="16">
        <v>7.1</v>
      </c>
      <c r="L86" s="16">
        <v>1.3</v>
      </c>
      <c r="M86" s="17"/>
      <c r="N86" s="18">
        <f t="shared" si="32"/>
        <v>8.4</v>
      </c>
      <c r="O86" s="22">
        <v>7.65</v>
      </c>
      <c r="P86" s="22">
        <v>4.0999999999999996</v>
      </c>
      <c r="Q86" s="23"/>
      <c r="R86" s="18">
        <f t="shared" si="33"/>
        <v>11.75</v>
      </c>
      <c r="S86" s="16">
        <v>7</v>
      </c>
      <c r="T86" s="16">
        <v>4.5999999999999996</v>
      </c>
      <c r="U86" s="17"/>
      <c r="V86" s="18">
        <f t="shared" si="34"/>
        <v>11.6</v>
      </c>
      <c r="W86" s="18"/>
      <c r="X86" s="1"/>
      <c r="Y86" s="1"/>
      <c r="Z86" s="1"/>
      <c r="AA86" s="1"/>
      <c r="AB86" s="1"/>
    </row>
    <row r="87" spans="1:28" ht="14.1" customHeight="1">
      <c r="A87" s="1"/>
      <c r="B87" s="19" t="s">
        <v>50</v>
      </c>
      <c r="C87" s="20">
        <v>6.95</v>
      </c>
      <c r="D87" s="20">
        <v>4.3</v>
      </c>
      <c r="E87" s="21"/>
      <c r="F87" s="15">
        <f t="shared" si="30"/>
        <v>11.25</v>
      </c>
      <c r="G87" s="20">
        <v>7.15</v>
      </c>
      <c r="H87" s="20">
        <v>4.3</v>
      </c>
      <c r="I87" s="21"/>
      <c r="J87" s="15">
        <f t="shared" si="31"/>
        <v>11.45</v>
      </c>
      <c r="K87" s="16"/>
      <c r="L87" s="16"/>
      <c r="M87" s="17"/>
      <c r="N87" s="18">
        <f t="shared" si="32"/>
        <v>0</v>
      </c>
      <c r="O87" s="22">
        <v>6.15</v>
      </c>
      <c r="P87" s="22">
        <v>3.4</v>
      </c>
      <c r="Q87" s="23"/>
      <c r="R87" s="18">
        <f t="shared" si="33"/>
        <v>9.5500000000000007</v>
      </c>
      <c r="S87" s="16">
        <v>6.3</v>
      </c>
      <c r="T87" s="16">
        <v>3.8</v>
      </c>
      <c r="U87" s="17"/>
      <c r="V87" s="18">
        <f t="shared" si="34"/>
        <v>10.1</v>
      </c>
      <c r="W87" s="18"/>
      <c r="X87" s="1"/>
      <c r="Y87" s="1"/>
      <c r="Z87" s="1"/>
      <c r="AA87" s="1"/>
      <c r="AB87" s="1"/>
    </row>
    <row r="88" spans="1:28" ht="14.1" customHeight="1">
      <c r="A88" s="1"/>
      <c r="B88" s="19" t="s">
        <v>79</v>
      </c>
      <c r="C88" s="20">
        <v>8.0500000000000007</v>
      </c>
      <c r="D88" s="20">
        <v>3.5</v>
      </c>
      <c r="E88" s="21"/>
      <c r="F88" s="15">
        <f t="shared" si="30"/>
        <v>11.55</v>
      </c>
      <c r="G88" s="20">
        <v>7.25</v>
      </c>
      <c r="H88" s="20">
        <v>4.3</v>
      </c>
      <c r="I88" s="21"/>
      <c r="J88" s="15">
        <f t="shared" si="31"/>
        <v>11.55</v>
      </c>
      <c r="K88" s="16"/>
      <c r="L88" s="16"/>
      <c r="M88" s="17"/>
      <c r="N88" s="18">
        <f t="shared" si="32"/>
        <v>0</v>
      </c>
      <c r="O88" s="22"/>
      <c r="P88" s="22"/>
      <c r="Q88" s="23"/>
      <c r="R88" s="18">
        <f t="shared" si="33"/>
        <v>0</v>
      </c>
      <c r="S88" s="16"/>
      <c r="T88" s="16"/>
      <c r="U88" s="17"/>
      <c r="V88" s="18">
        <f t="shared" si="34"/>
        <v>0</v>
      </c>
      <c r="W88" s="18"/>
      <c r="X88" s="1"/>
      <c r="Y88" s="1"/>
      <c r="Z88" s="1"/>
      <c r="AA88" s="1"/>
      <c r="AB88" s="1"/>
    </row>
    <row r="89" spans="1:28" ht="14.1" customHeight="1">
      <c r="A89" s="1"/>
      <c r="B89" s="19" t="s">
        <v>59</v>
      </c>
      <c r="C89" s="20"/>
      <c r="D89" s="20"/>
      <c r="E89" s="21"/>
      <c r="F89" s="15">
        <f t="shared" si="30"/>
        <v>0</v>
      </c>
      <c r="G89" s="20"/>
      <c r="H89" s="20"/>
      <c r="I89" s="21"/>
      <c r="J89" s="15">
        <f t="shared" si="31"/>
        <v>0</v>
      </c>
      <c r="K89" s="16">
        <v>6.75</v>
      </c>
      <c r="L89" s="16">
        <v>3.4</v>
      </c>
      <c r="M89" s="17"/>
      <c r="N89" s="18">
        <f t="shared" si="32"/>
        <v>10.15</v>
      </c>
      <c r="O89" s="22">
        <v>7.45</v>
      </c>
      <c r="P89" s="22">
        <v>3.6</v>
      </c>
      <c r="Q89" s="23"/>
      <c r="R89" s="18">
        <f t="shared" si="33"/>
        <v>11.05</v>
      </c>
      <c r="S89" s="16">
        <v>6.65</v>
      </c>
      <c r="T89" s="16">
        <v>4</v>
      </c>
      <c r="U89" s="17"/>
      <c r="V89" s="18">
        <f t="shared" si="34"/>
        <v>10.65</v>
      </c>
      <c r="W89" s="18"/>
      <c r="X89" s="1"/>
      <c r="Y89" s="1"/>
      <c r="Z89" s="1"/>
      <c r="AA89" s="1"/>
      <c r="AB89" s="1"/>
    </row>
    <row r="90" spans="1:28" ht="14.1" customHeight="1">
      <c r="A90" s="1"/>
      <c r="B90" s="19" t="s">
        <v>60</v>
      </c>
      <c r="C90" s="20"/>
      <c r="D90" s="20"/>
      <c r="E90" s="21"/>
      <c r="F90" s="15">
        <f t="shared" si="30"/>
        <v>0</v>
      </c>
      <c r="G90" s="20"/>
      <c r="H90" s="20"/>
      <c r="I90" s="21"/>
      <c r="J90" s="15">
        <f t="shared" si="31"/>
        <v>0</v>
      </c>
      <c r="K90" s="16">
        <v>6.4</v>
      </c>
      <c r="L90" s="16">
        <v>1.9</v>
      </c>
      <c r="M90" s="17"/>
      <c r="N90" s="18">
        <f t="shared" si="32"/>
        <v>8.3000000000000007</v>
      </c>
      <c r="O90" s="22"/>
      <c r="P90" s="22"/>
      <c r="Q90" s="23"/>
      <c r="R90" s="18">
        <f t="shared" si="33"/>
        <v>0</v>
      </c>
      <c r="S90" s="16"/>
      <c r="T90" s="16"/>
      <c r="U90" s="17"/>
      <c r="V90" s="18">
        <f t="shared" si="34"/>
        <v>0</v>
      </c>
      <c r="W90" s="18"/>
      <c r="X90" s="1"/>
      <c r="Y90" s="1"/>
      <c r="Z90" s="1"/>
      <c r="AA90" s="1"/>
      <c r="AB90" s="1"/>
    </row>
    <row r="91" spans="1:28" ht="14.1" customHeight="1">
      <c r="A91" s="1"/>
      <c r="B91" s="19" t="s">
        <v>71</v>
      </c>
      <c r="C91" s="20"/>
      <c r="D91" s="20"/>
      <c r="E91" s="21"/>
      <c r="F91" s="15">
        <f t="shared" si="30"/>
        <v>0</v>
      </c>
      <c r="G91" s="20"/>
      <c r="H91" s="20"/>
      <c r="I91" s="21"/>
      <c r="J91" s="15">
        <f t="shared" si="31"/>
        <v>0</v>
      </c>
      <c r="K91" s="16"/>
      <c r="L91" s="16"/>
      <c r="M91" s="17"/>
      <c r="N91" s="18">
        <f t="shared" si="32"/>
        <v>0</v>
      </c>
      <c r="O91" s="22"/>
      <c r="P91" s="22"/>
      <c r="Q91" s="23"/>
      <c r="R91" s="18">
        <f t="shared" si="33"/>
        <v>0</v>
      </c>
      <c r="S91" s="16"/>
      <c r="T91" s="16"/>
      <c r="U91" s="17"/>
      <c r="V91" s="18">
        <f t="shared" si="34"/>
        <v>0</v>
      </c>
      <c r="W91" s="18"/>
      <c r="X91" s="1"/>
      <c r="Y91" s="1"/>
      <c r="Z91" s="1"/>
      <c r="AA91" s="1"/>
      <c r="AB91" s="1"/>
    </row>
    <row r="92" spans="1:28" ht="14.1" customHeight="1">
      <c r="A92" s="1"/>
      <c r="B92" s="19" t="s">
        <v>75</v>
      </c>
      <c r="C92" s="20"/>
      <c r="D92" s="20"/>
      <c r="E92" s="21"/>
      <c r="F92" s="15">
        <f t="shared" si="30"/>
        <v>0</v>
      </c>
      <c r="G92" s="20"/>
      <c r="H92" s="20"/>
      <c r="I92" s="21"/>
      <c r="J92" s="15">
        <f t="shared" si="31"/>
        <v>0</v>
      </c>
      <c r="K92" s="16"/>
      <c r="L92" s="16"/>
      <c r="M92" s="17"/>
      <c r="N92" s="18">
        <f t="shared" si="32"/>
        <v>0</v>
      </c>
      <c r="O92" s="22">
        <v>7.4</v>
      </c>
      <c r="P92" s="22">
        <v>3</v>
      </c>
      <c r="Q92" s="23">
        <v>1</v>
      </c>
      <c r="R92" s="18">
        <f t="shared" si="33"/>
        <v>9.4</v>
      </c>
      <c r="S92" s="16">
        <v>6.2</v>
      </c>
      <c r="T92" s="16">
        <v>2.5</v>
      </c>
      <c r="U92" s="17"/>
      <c r="V92" s="18">
        <f t="shared" si="34"/>
        <v>8.6999999999999993</v>
      </c>
      <c r="W92" s="18"/>
      <c r="X92" s="1"/>
      <c r="Y92" s="1"/>
      <c r="Z92" s="1"/>
      <c r="AA92" s="1"/>
      <c r="AB92" s="1"/>
    </row>
    <row r="93" spans="1:28" ht="14.1" customHeight="1">
      <c r="A93" s="1"/>
      <c r="B93" s="28" t="s">
        <v>11</v>
      </c>
      <c r="C93" s="50"/>
      <c r="D93" s="50"/>
      <c r="E93" s="50"/>
      <c r="F93" s="50"/>
      <c r="G93" s="50"/>
      <c r="H93" s="50"/>
      <c r="I93" s="50"/>
      <c r="J93" s="25">
        <f>LARGE(F85:J85,1)+LARGE(F86:J86,1)+LARGE(F87:J87,1)+LARGE(F88:J88,1)+LARGE(F89:J89,1)+LARGE(F90:J90,1)+LARGE(F91:J91,1)+LARGE(F92:J92,1)</f>
        <v>46.5</v>
      </c>
      <c r="K93" s="50"/>
      <c r="L93" s="50"/>
      <c r="M93" s="50"/>
      <c r="N93" s="25">
        <f>SUM(N85:N92)</f>
        <v>35.650000000000006</v>
      </c>
      <c r="O93" s="50"/>
      <c r="P93" s="50"/>
      <c r="Q93" s="50"/>
      <c r="R93" s="25">
        <f>SUM(R85:R92)</f>
        <v>41.75</v>
      </c>
      <c r="S93" s="50"/>
      <c r="T93" s="50"/>
      <c r="U93" s="50"/>
      <c r="V93" s="25">
        <f>SUM(V85:V92)</f>
        <v>41.05</v>
      </c>
      <c r="W93" s="26">
        <f>SUM(J93,N93,R93,V93)</f>
        <v>164.95</v>
      </c>
      <c r="X93" s="1"/>
      <c r="Y93" s="1"/>
      <c r="Z93" s="1"/>
      <c r="AA93" s="1"/>
      <c r="AB93" s="1"/>
    </row>
    <row r="94" spans="1:28" ht="11.4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1.4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1" customHeight="1">
      <c r="A96" s="1"/>
      <c r="B96" s="49" t="s">
        <v>36</v>
      </c>
      <c r="C96" s="46" t="s">
        <v>1</v>
      </c>
      <c r="D96" s="46"/>
      <c r="E96" s="46"/>
      <c r="F96" s="46"/>
      <c r="G96" s="46" t="s">
        <v>2</v>
      </c>
      <c r="H96" s="46"/>
      <c r="I96" s="46"/>
      <c r="J96" s="46"/>
      <c r="K96" s="46" t="s">
        <v>3</v>
      </c>
      <c r="L96" s="46"/>
      <c r="M96" s="46"/>
      <c r="N96" s="46"/>
      <c r="O96" s="46" t="s">
        <v>4</v>
      </c>
      <c r="P96" s="46"/>
      <c r="Q96" s="46"/>
      <c r="R96" s="46"/>
      <c r="S96" s="46" t="s">
        <v>5</v>
      </c>
      <c r="T96" s="46"/>
      <c r="U96" s="46"/>
      <c r="V96" s="46"/>
      <c r="W96" s="8" t="s">
        <v>6</v>
      </c>
      <c r="X96" s="1"/>
      <c r="Y96" s="1"/>
      <c r="Z96" s="1"/>
      <c r="AA96" s="1"/>
      <c r="AB96" s="1"/>
    </row>
    <row r="97" spans="1:28" ht="14.1" customHeight="1">
      <c r="A97" s="1"/>
      <c r="B97" s="49"/>
      <c r="C97" s="9" t="s">
        <v>7</v>
      </c>
      <c r="D97" s="9" t="s">
        <v>8</v>
      </c>
      <c r="E97" s="9" t="s">
        <v>9</v>
      </c>
      <c r="F97" s="30" t="s">
        <v>10</v>
      </c>
      <c r="G97" s="9" t="s">
        <v>7</v>
      </c>
      <c r="H97" s="9" t="s">
        <v>8</v>
      </c>
      <c r="I97" s="9" t="s">
        <v>9</v>
      </c>
      <c r="J97" s="10" t="s">
        <v>10</v>
      </c>
      <c r="K97" s="9" t="s">
        <v>7</v>
      </c>
      <c r="L97" s="9" t="s">
        <v>8</v>
      </c>
      <c r="M97" s="9" t="s">
        <v>9</v>
      </c>
      <c r="N97" s="10" t="s">
        <v>10</v>
      </c>
      <c r="O97" s="9" t="s">
        <v>7</v>
      </c>
      <c r="P97" s="9" t="s">
        <v>8</v>
      </c>
      <c r="Q97" s="9" t="s">
        <v>9</v>
      </c>
      <c r="R97" s="10" t="s">
        <v>10</v>
      </c>
      <c r="S97" s="9" t="s">
        <v>7</v>
      </c>
      <c r="T97" s="9" t="s">
        <v>8</v>
      </c>
      <c r="U97" s="9" t="s">
        <v>9</v>
      </c>
      <c r="V97" s="10" t="s">
        <v>10</v>
      </c>
      <c r="W97" s="11"/>
      <c r="X97" s="1"/>
      <c r="Y97" s="1"/>
      <c r="Z97" s="1"/>
      <c r="AA97" s="1"/>
      <c r="AB97" s="1"/>
    </row>
    <row r="98" spans="1:28" ht="14.1" customHeight="1">
      <c r="A98" s="1"/>
      <c r="B98" s="12" t="s">
        <v>52</v>
      </c>
      <c r="C98" s="13">
        <v>8.15</v>
      </c>
      <c r="D98" s="13">
        <v>3.5</v>
      </c>
      <c r="E98" s="14"/>
      <c r="F98" s="15">
        <f t="shared" ref="F98:F105" si="35">SUM(C98:D98,-E98)</f>
        <v>11.65</v>
      </c>
      <c r="G98" s="13">
        <v>8.3000000000000007</v>
      </c>
      <c r="H98" s="13">
        <v>3.5</v>
      </c>
      <c r="I98" s="14"/>
      <c r="J98" s="15">
        <f t="shared" ref="J98:J105" si="36">SUM(G98:H98,-I98)</f>
        <v>11.8</v>
      </c>
      <c r="K98" s="16">
        <v>6.85</v>
      </c>
      <c r="L98" s="16">
        <v>2.6</v>
      </c>
      <c r="M98" s="17"/>
      <c r="N98" s="18">
        <f t="shared" ref="N98:N105" si="37">SUM(K98:L98,-M98)</f>
        <v>9.4499999999999993</v>
      </c>
      <c r="O98" s="16"/>
      <c r="P98" s="16"/>
      <c r="Q98" s="17"/>
      <c r="R98" s="18">
        <f t="shared" ref="R98:R105" si="38">SUM(O98:P98,-Q98)</f>
        <v>0</v>
      </c>
      <c r="S98" s="16"/>
      <c r="T98" s="16"/>
      <c r="U98" s="17"/>
      <c r="V98" s="18">
        <f t="shared" ref="V98:V105" si="39">SUM(S98:T98,-U98)</f>
        <v>0</v>
      </c>
      <c r="W98" s="18"/>
      <c r="X98" s="1"/>
      <c r="Y98" s="1"/>
      <c r="Z98" s="1"/>
      <c r="AA98" s="1"/>
      <c r="AB98" s="1"/>
    </row>
    <row r="99" spans="1:28" ht="14.1" customHeight="1">
      <c r="A99" s="1"/>
      <c r="B99" s="19" t="s">
        <v>53</v>
      </c>
      <c r="C99" s="20"/>
      <c r="D99" s="20"/>
      <c r="E99" s="21"/>
      <c r="F99" s="15">
        <f t="shared" si="35"/>
        <v>0</v>
      </c>
      <c r="G99" s="20"/>
      <c r="H99" s="20"/>
      <c r="I99" s="21"/>
      <c r="J99" s="15">
        <f t="shared" si="36"/>
        <v>0</v>
      </c>
      <c r="K99" s="16"/>
      <c r="L99" s="16"/>
      <c r="M99" s="17"/>
      <c r="N99" s="18">
        <f t="shared" si="37"/>
        <v>0</v>
      </c>
      <c r="O99" s="22">
        <v>3.65</v>
      </c>
      <c r="P99" s="22">
        <v>5.6</v>
      </c>
      <c r="Q99" s="23"/>
      <c r="R99" s="18">
        <f t="shared" si="38"/>
        <v>9.25</v>
      </c>
      <c r="S99" s="16">
        <v>6.9</v>
      </c>
      <c r="T99" s="16">
        <v>5.6</v>
      </c>
      <c r="U99" s="17"/>
      <c r="V99" s="18">
        <f t="shared" si="39"/>
        <v>12.5</v>
      </c>
      <c r="W99" s="18"/>
      <c r="X99" s="1"/>
      <c r="Y99" s="1"/>
      <c r="Z99" s="1"/>
      <c r="AA99" s="1"/>
      <c r="AB99" s="1"/>
    </row>
    <row r="100" spans="1:28" ht="14.1" customHeight="1">
      <c r="A100" s="1"/>
      <c r="B100" s="19" t="s">
        <v>54</v>
      </c>
      <c r="C100" s="20">
        <v>8</v>
      </c>
      <c r="D100" s="20">
        <v>4.3</v>
      </c>
      <c r="E100" s="21"/>
      <c r="F100" s="15">
        <f t="shared" si="35"/>
        <v>12.3</v>
      </c>
      <c r="G100" s="20">
        <v>8.0500000000000007</v>
      </c>
      <c r="H100" s="20">
        <v>4.3</v>
      </c>
      <c r="I100" s="21"/>
      <c r="J100" s="15">
        <f t="shared" si="36"/>
        <v>12.350000000000001</v>
      </c>
      <c r="K100" s="16">
        <v>5.5</v>
      </c>
      <c r="L100" s="16">
        <v>2.9</v>
      </c>
      <c r="M100" s="17"/>
      <c r="N100" s="18">
        <f t="shared" si="37"/>
        <v>8.4</v>
      </c>
      <c r="O100" s="22">
        <v>5.55</v>
      </c>
      <c r="P100" s="22">
        <v>4.3</v>
      </c>
      <c r="Q100" s="23"/>
      <c r="R100" s="18">
        <f t="shared" si="38"/>
        <v>9.85</v>
      </c>
      <c r="S100" s="16">
        <v>6.8</v>
      </c>
      <c r="T100" s="16">
        <v>5</v>
      </c>
      <c r="U100" s="17"/>
      <c r="V100" s="18">
        <f t="shared" si="39"/>
        <v>11.8</v>
      </c>
      <c r="W100" s="18"/>
      <c r="X100" s="1"/>
      <c r="Y100" s="1"/>
      <c r="Z100" s="1"/>
      <c r="AA100" s="1"/>
      <c r="AB100" s="1"/>
    </row>
    <row r="101" spans="1:28" ht="14.1" customHeight="1">
      <c r="A101" s="1"/>
      <c r="B101" s="19" t="s">
        <v>55</v>
      </c>
      <c r="C101" s="20">
        <v>8</v>
      </c>
      <c r="D101" s="20">
        <v>4.3</v>
      </c>
      <c r="E101" s="21"/>
      <c r="F101" s="15">
        <f t="shared" si="35"/>
        <v>12.3</v>
      </c>
      <c r="G101" s="20">
        <v>7.8</v>
      </c>
      <c r="H101" s="20">
        <v>4.3</v>
      </c>
      <c r="I101" s="21"/>
      <c r="J101" s="15">
        <f t="shared" si="36"/>
        <v>12.1</v>
      </c>
      <c r="K101" s="16">
        <v>6.25</v>
      </c>
      <c r="L101" s="16">
        <v>2.7</v>
      </c>
      <c r="M101" s="17"/>
      <c r="N101" s="18">
        <f t="shared" si="37"/>
        <v>8.9499999999999993</v>
      </c>
      <c r="O101" s="22">
        <v>6.35</v>
      </c>
      <c r="P101" s="22">
        <v>4.9000000000000004</v>
      </c>
      <c r="Q101" s="23"/>
      <c r="R101" s="18">
        <f t="shared" si="38"/>
        <v>11.25</v>
      </c>
      <c r="S101" s="16">
        <v>7.05</v>
      </c>
      <c r="T101" s="16">
        <v>5.2</v>
      </c>
      <c r="U101" s="17"/>
      <c r="V101" s="18">
        <f t="shared" si="39"/>
        <v>12.25</v>
      </c>
      <c r="W101" s="18"/>
      <c r="X101" s="1"/>
      <c r="Y101" s="1"/>
      <c r="Z101" s="1"/>
      <c r="AA101" s="1"/>
      <c r="AB101" s="1"/>
    </row>
    <row r="102" spans="1:28" ht="14.1" customHeight="1">
      <c r="A102" s="1"/>
      <c r="B102" s="19" t="s">
        <v>63</v>
      </c>
      <c r="C102" s="20">
        <v>7.7</v>
      </c>
      <c r="D102" s="20">
        <v>4.3</v>
      </c>
      <c r="E102" s="21"/>
      <c r="F102" s="15">
        <f t="shared" si="35"/>
        <v>12</v>
      </c>
      <c r="G102" s="20">
        <v>7.35</v>
      </c>
      <c r="H102" s="20">
        <v>4.3</v>
      </c>
      <c r="I102" s="21"/>
      <c r="J102" s="15">
        <f t="shared" si="36"/>
        <v>11.649999999999999</v>
      </c>
      <c r="K102" s="16"/>
      <c r="L102" s="16"/>
      <c r="M102" s="17"/>
      <c r="N102" s="18">
        <f t="shared" si="37"/>
        <v>0</v>
      </c>
      <c r="O102" s="22">
        <v>3.95</v>
      </c>
      <c r="P102" s="22">
        <v>4.3</v>
      </c>
      <c r="Q102" s="23"/>
      <c r="R102" s="18">
        <f t="shared" si="38"/>
        <v>8.25</v>
      </c>
      <c r="S102" s="16">
        <v>6.15</v>
      </c>
      <c r="T102" s="16">
        <v>4.5999999999999996</v>
      </c>
      <c r="U102" s="17"/>
      <c r="V102" s="18">
        <f t="shared" si="39"/>
        <v>10.75</v>
      </c>
      <c r="W102" s="18"/>
      <c r="X102" s="1"/>
      <c r="Y102" s="1"/>
      <c r="Z102" s="1"/>
      <c r="AA102" s="1"/>
      <c r="AB102" s="1"/>
    </row>
    <row r="103" spans="1:28" ht="14.1" customHeight="1">
      <c r="A103" s="1"/>
      <c r="B103" s="19" t="s">
        <v>68</v>
      </c>
      <c r="C103" s="20"/>
      <c r="D103" s="20"/>
      <c r="E103" s="21"/>
      <c r="F103" s="15">
        <f t="shared" si="35"/>
        <v>0</v>
      </c>
      <c r="G103" s="20"/>
      <c r="H103" s="20"/>
      <c r="I103" s="21"/>
      <c r="J103" s="15">
        <f t="shared" si="36"/>
        <v>0</v>
      </c>
      <c r="K103" s="16">
        <v>6.65</v>
      </c>
      <c r="L103" s="16">
        <v>2.7</v>
      </c>
      <c r="M103" s="17"/>
      <c r="N103" s="18">
        <f t="shared" si="37"/>
        <v>9.3500000000000014</v>
      </c>
      <c r="O103" s="22"/>
      <c r="P103" s="22"/>
      <c r="Q103" s="23"/>
      <c r="R103" s="18">
        <f t="shared" si="38"/>
        <v>0</v>
      </c>
      <c r="S103" s="16"/>
      <c r="T103" s="16"/>
      <c r="U103" s="17"/>
      <c r="V103" s="18">
        <f t="shared" si="39"/>
        <v>0</v>
      </c>
      <c r="W103" s="18"/>
      <c r="X103" s="1"/>
      <c r="Y103" s="1"/>
      <c r="Z103" s="1"/>
      <c r="AA103" s="1"/>
      <c r="AB103" s="1"/>
    </row>
    <row r="104" spans="1:28" ht="14.1" customHeight="1">
      <c r="A104" s="1"/>
      <c r="B104" s="19" t="s">
        <v>69</v>
      </c>
      <c r="C104" s="20"/>
      <c r="D104" s="20"/>
      <c r="E104" s="21"/>
      <c r="F104" s="15">
        <f t="shared" si="35"/>
        <v>0</v>
      </c>
      <c r="G104" s="20"/>
      <c r="H104" s="20"/>
      <c r="I104" s="21"/>
      <c r="J104" s="15">
        <f t="shared" si="36"/>
        <v>0</v>
      </c>
      <c r="K104" s="16"/>
      <c r="L104" s="16"/>
      <c r="M104" s="17"/>
      <c r="N104" s="18">
        <f t="shared" si="37"/>
        <v>0</v>
      </c>
      <c r="O104" s="22"/>
      <c r="P104" s="22"/>
      <c r="Q104" s="23"/>
      <c r="R104" s="18">
        <f t="shared" si="38"/>
        <v>0</v>
      </c>
      <c r="S104" s="16"/>
      <c r="T104" s="16"/>
      <c r="U104" s="17"/>
      <c r="V104" s="18">
        <f t="shared" si="39"/>
        <v>0</v>
      </c>
      <c r="W104" s="18"/>
      <c r="X104" s="1"/>
      <c r="Y104" s="1"/>
      <c r="Z104" s="1"/>
      <c r="AA104" s="1"/>
      <c r="AB104" s="1"/>
    </row>
    <row r="105" spans="1:28" ht="14.1" customHeight="1">
      <c r="A105" s="1"/>
      <c r="B105" s="19"/>
      <c r="C105" s="20"/>
      <c r="D105" s="20"/>
      <c r="E105" s="21"/>
      <c r="F105" s="15">
        <f t="shared" si="35"/>
        <v>0</v>
      </c>
      <c r="G105" s="20"/>
      <c r="H105" s="20"/>
      <c r="I105" s="21"/>
      <c r="J105" s="15">
        <f t="shared" si="36"/>
        <v>0</v>
      </c>
      <c r="K105" s="16"/>
      <c r="L105" s="16"/>
      <c r="M105" s="17"/>
      <c r="N105" s="18">
        <f t="shared" si="37"/>
        <v>0</v>
      </c>
      <c r="O105" s="22"/>
      <c r="P105" s="22"/>
      <c r="Q105" s="23"/>
      <c r="R105" s="18">
        <f t="shared" si="38"/>
        <v>0</v>
      </c>
      <c r="S105" s="16"/>
      <c r="T105" s="16"/>
      <c r="U105" s="17"/>
      <c r="V105" s="18">
        <f t="shared" si="39"/>
        <v>0</v>
      </c>
      <c r="W105" s="18"/>
      <c r="X105" s="1"/>
      <c r="Y105" s="1"/>
      <c r="Z105" s="1"/>
      <c r="AA105" s="1"/>
      <c r="AB105" s="1"/>
    </row>
    <row r="106" spans="1:28" ht="14.1" customHeight="1">
      <c r="A106" s="1"/>
      <c r="B106" s="28" t="s">
        <v>11</v>
      </c>
      <c r="C106" s="50"/>
      <c r="D106" s="50"/>
      <c r="E106" s="50"/>
      <c r="F106" s="50"/>
      <c r="G106" s="50"/>
      <c r="H106" s="50"/>
      <c r="I106" s="50"/>
      <c r="J106" s="25">
        <f>LARGE(F98:J98,1)+LARGE(F99:J99,1)+LARGE(F100:J100,1)+LARGE(F101:J101,1)+LARGE(F102:J102,1)+LARGE(F103:J103,1)+LARGE(F104:J104,1)+LARGE(F105:J105,1)</f>
        <v>48.45</v>
      </c>
      <c r="K106" s="50"/>
      <c r="L106" s="50"/>
      <c r="M106" s="50"/>
      <c r="N106" s="25">
        <f>SUM(N98:N105)</f>
        <v>36.150000000000006</v>
      </c>
      <c r="O106" s="50"/>
      <c r="P106" s="50"/>
      <c r="Q106" s="50"/>
      <c r="R106" s="25">
        <f>SUM(R98:R105)</f>
        <v>38.6</v>
      </c>
      <c r="S106" s="50"/>
      <c r="T106" s="50"/>
      <c r="U106" s="50"/>
      <c r="V106" s="25">
        <f>SUM(V98:V105)</f>
        <v>47.3</v>
      </c>
      <c r="W106" s="26">
        <f>SUM(J106,N106,R106,V106)</f>
        <v>170.5</v>
      </c>
      <c r="X106" s="1"/>
      <c r="Y106" s="1"/>
      <c r="Z106" s="1"/>
      <c r="AA106" s="1"/>
      <c r="AB106" s="1"/>
    </row>
    <row r="107" spans="1:28" ht="11.4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1.4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1" customHeight="1">
      <c r="A109" s="1"/>
      <c r="X109" s="1"/>
      <c r="Y109" s="1"/>
      <c r="Z109" s="1"/>
      <c r="AA109" s="1"/>
      <c r="AB109" s="1"/>
    </row>
    <row r="110" spans="1:28" ht="14.1" customHeight="1">
      <c r="A110" s="1"/>
      <c r="X110" s="1"/>
      <c r="Y110" s="1"/>
      <c r="Z110" s="1"/>
      <c r="AA110" s="1"/>
      <c r="AB110" s="1"/>
    </row>
    <row r="111" spans="1:28" ht="14.1" customHeight="1">
      <c r="A111" s="1"/>
      <c r="X111" s="1"/>
      <c r="Y111" s="1"/>
      <c r="Z111" s="1"/>
      <c r="AA111" s="1"/>
      <c r="AB111" s="1"/>
    </row>
    <row r="112" spans="1:28" ht="14.1" customHeight="1">
      <c r="A112" s="1"/>
      <c r="X112" s="1"/>
      <c r="Y112" s="1"/>
      <c r="Z112" s="1"/>
      <c r="AA112" s="1"/>
      <c r="AB112" s="1"/>
    </row>
    <row r="113" spans="1:28" ht="14.1" customHeight="1">
      <c r="A113" s="1"/>
      <c r="X113" s="1"/>
      <c r="Y113" s="1"/>
      <c r="Z113" s="1"/>
      <c r="AA113" s="1"/>
      <c r="AB113" s="1"/>
    </row>
    <row r="114" spans="1:28" ht="14.1" customHeight="1">
      <c r="A114" s="1"/>
      <c r="X114" s="1"/>
      <c r="Y114" s="1"/>
      <c r="Z114" s="1"/>
      <c r="AA114" s="1"/>
      <c r="AB114" s="1"/>
    </row>
    <row r="115" spans="1:28" ht="14.1" customHeight="1">
      <c r="A115" s="1"/>
      <c r="X115" s="1"/>
      <c r="Y115" s="1"/>
      <c r="Z115" s="1"/>
      <c r="AA115" s="1"/>
      <c r="AB115" s="1"/>
    </row>
    <row r="116" spans="1:28" ht="14.1" customHeight="1">
      <c r="A116" s="1"/>
      <c r="X116" s="1"/>
      <c r="Y116" s="1"/>
      <c r="Z116" s="1"/>
      <c r="AA116" s="1"/>
      <c r="AB116" s="1"/>
    </row>
    <row r="117" spans="1:28" ht="14.1" customHeight="1">
      <c r="A117" s="1"/>
      <c r="X117" s="1"/>
      <c r="Y117" s="1"/>
      <c r="Z117" s="1"/>
      <c r="AA117" s="1"/>
      <c r="AB117" s="1"/>
    </row>
    <row r="118" spans="1:28" ht="11.45" customHeight="1">
      <c r="A118" s="1"/>
      <c r="X118" s="1"/>
      <c r="Y118" s="1"/>
      <c r="Z118" s="1"/>
      <c r="AA118" s="1"/>
      <c r="AB118" s="1"/>
    </row>
    <row r="119" spans="1:28" ht="11.45" customHeight="1">
      <c r="A119" s="1"/>
      <c r="X119" s="1"/>
      <c r="Y119" s="1"/>
      <c r="Z119" s="1"/>
      <c r="AA119" s="1"/>
      <c r="AB119" s="1"/>
    </row>
    <row r="120" spans="1:28" ht="14.1" customHeight="1">
      <c r="A120" s="1"/>
      <c r="X120" s="1"/>
      <c r="Y120" s="1"/>
      <c r="Z120" s="1"/>
      <c r="AA120" s="1"/>
      <c r="AB120" s="1"/>
    </row>
    <row r="121" spans="1:28" ht="14.1" customHeight="1">
      <c r="A121" s="1"/>
      <c r="X121" s="1"/>
      <c r="Y121" s="1"/>
      <c r="Z121" s="1"/>
      <c r="AA121" s="1"/>
      <c r="AB121" s="1"/>
    </row>
    <row r="122" spans="1:28" ht="14.1" customHeight="1">
      <c r="A122" s="1"/>
      <c r="X122" s="1"/>
      <c r="Y122" s="1"/>
      <c r="Z122" s="1"/>
      <c r="AA122" s="1"/>
      <c r="AB122" s="1"/>
    </row>
    <row r="123" spans="1:28" ht="14.1" customHeight="1">
      <c r="A123" s="1"/>
      <c r="X123" s="1"/>
      <c r="Y123" s="1"/>
      <c r="Z123" s="1"/>
      <c r="AA123" s="1"/>
      <c r="AB123" s="1"/>
    </row>
    <row r="124" spans="1:28" ht="14.1" customHeight="1">
      <c r="A124" s="1"/>
      <c r="X124" s="1"/>
      <c r="Y124" s="1"/>
      <c r="Z124" s="1"/>
      <c r="AA124" s="1"/>
      <c r="AB124" s="1"/>
    </row>
    <row r="125" spans="1:28" ht="14.1" customHeight="1">
      <c r="A125" s="1"/>
      <c r="X125" s="1"/>
      <c r="Y125" s="1"/>
      <c r="Z125" s="1"/>
      <c r="AA125" s="1"/>
      <c r="AB125" s="1"/>
    </row>
    <row r="126" spans="1:28" ht="14.1" customHeight="1">
      <c r="A126" s="1"/>
      <c r="X126" s="1"/>
      <c r="Y126" s="1"/>
      <c r="Z126" s="1"/>
      <c r="AA126" s="1"/>
      <c r="AB126" s="1"/>
    </row>
    <row r="127" spans="1:28" ht="14.1" customHeight="1">
      <c r="A127" s="1"/>
      <c r="X127" s="1"/>
      <c r="Y127" s="1"/>
      <c r="Z127" s="1"/>
      <c r="AA127" s="1"/>
      <c r="AB127" s="1"/>
    </row>
    <row r="128" spans="1:28" ht="14.1" customHeight="1">
      <c r="A128" s="1"/>
      <c r="X128" s="1"/>
      <c r="Y128" s="1"/>
      <c r="Z128" s="1"/>
      <c r="AA128" s="1"/>
      <c r="AB128" s="1"/>
    </row>
    <row r="129" spans="1:28" ht="14.1" customHeight="1">
      <c r="A129" s="1"/>
      <c r="X129" s="1"/>
      <c r="Y129" s="1"/>
      <c r="Z129" s="1"/>
      <c r="AA129" s="1"/>
      <c r="AB129" s="1"/>
    </row>
    <row r="130" spans="1:28" ht="14.1" customHeight="1">
      <c r="A130" s="1"/>
      <c r="X130" s="1"/>
      <c r="Y130" s="1"/>
      <c r="Z130" s="1"/>
      <c r="AA130" s="1"/>
      <c r="AB130" s="1"/>
    </row>
  </sheetData>
  <sheetProtection selectLockedCells="1"/>
  <mergeCells count="89">
    <mergeCell ref="B96:B97"/>
    <mergeCell ref="C96:F96"/>
    <mergeCell ref="G96:J96"/>
    <mergeCell ref="K96:N96"/>
    <mergeCell ref="O96:R96"/>
    <mergeCell ref="S96:V96"/>
    <mergeCell ref="C106:F106"/>
    <mergeCell ref="G106:I106"/>
    <mergeCell ref="K106:M106"/>
    <mergeCell ref="O106:Q106"/>
    <mergeCell ref="S106:U106"/>
    <mergeCell ref="B83:B84"/>
    <mergeCell ref="C83:F83"/>
    <mergeCell ref="G83:J83"/>
    <mergeCell ref="K83:N83"/>
    <mergeCell ref="O83:R83"/>
    <mergeCell ref="S83:V83"/>
    <mergeCell ref="C93:F93"/>
    <mergeCell ref="G93:I93"/>
    <mergeCell ref="K93:M93"/>
    <mergeCell ref="O93:Q93"/>
    <mergeCell ref="S93:U93"/>
    <mergeCell ref="B70:B71"/>
    <mergeCell ref="C70:F70"/>
    <mergeCell ref="G70:J70"/>
    <mergeCell ref="K70:N70"/>
    <mergeCell ref="O70:R70"/>
    <mergeCell ref="S70:V70"/>
    <mergeCell ref="C80:F80"/>
    <mergeCell ref="G80:I80"/>
    <mergeCell ref="K80:M80"/>
    <mergeCell ref="O80:Q80"/>
    <mergeCell ref="S80:U80"/>
    <mergeCell ref="B57:B58"/>
    <mergeCell ref="C57:F57"/>
    <mergeCell ref="G57:J57"/>
    <mergeCell ref="K57:N57"/>
    <mergeCell ref="O57:R57"/>
    <mergeCell ref="S57:V57"/>
    <mergeCell ref="C67:F67"/>
    <mergeCell ref="G67:I67"/>
    <mergeCell ref="K67:M67"/>
    <mergeCell ref="O67:Q67"/>
    <mergeCell ref="S67:U67"/>
    <mergeCell ref="B44:B45"/>
    <mergeCell ref="C44:F44"/>
    <mergeCell ref="G44:J44"/>
    <mergeCell ref="K44:N44"/>
    <mergeCell ref="O44:R44"/>
    <mergeCell ref="S44:V44"/>
    <mergeCell ref="C54:F54"/>
    <mergeCell ref="G54:I54"/>
    <mergeCell ref="K54:M54"/>
    <mergeCell ref="O54:Q54"/>
    <mergeCell ref="S54:U54"/>
    <mergeCell ref="B31:B32"/>
    <mergeCell ref="C31:F31"/>
    <mergeCell ref="G31:J31"/>
    <mergeCell ref="K31:N31"/>
    <mergeCell ref="O31:R31"/>
    <mergeCell ref="S31:V31"/>
    <mergeCell ref="C41:F41"/>
    <mergeCell ref="G41:I41"/>
    <mergeCell ref="K41:M41"/>
    <mergeCell ref="O41:Q41"/>
    <mergeCell ref="S41:U41"/>
    <mergeCell ref="B18:B19"/>
    <mergeCell ref="C18:F18"/>
    <mergeCell ref="G18:J18"/>
    <mergeCell ref="K18:N18"/>
    <mergeCell ref="O18:R18"/>
    <mergeCell ref="S18:V18"/>
    <mergeCell ref="C28:F28"/>
    <mergeCell ref="G28:I28"/>
    <mergeCell ref="K28:M28"/>
    <mergeCell ref="O28:Q28"/>
    <mergeCell ref="S28:U28"/>
    <mergeCell ref="G2:H2"/>
    <mergeCell ref="B5:B6"/>
    <mergeCell ref="C5:F5"/>
    <mergeCell ref="G5:J5"/>
    <mergeCell ref="K5:N5"/>
    <mergeCell ref="O5:R5"/>
    <mergeCell ref="S5:V5"/>
    <mergeCell ref="C15:F15"/>
    <mergeCell ref="G15:I15"/>
    <mergeCell ref="K15:M15"/>
    <mergeCell ref="O15:Q15"/>
    <mergeCell ref="S15:U15"/>
  </mergeCells>
  <conditionalFormatting sqref="F7">
    <cfRule type="cellIs" dxfId="127" priority="2" operator="lessThanOrEqual">
      <formula>J7</formula>
    </cfRule>
  </conditionalFormatting>
  <conditionalFormatting sqref="J7">
    <cfRule type="cellIs" dxfId="126" priority="3" operator="lessThanOrEqual">
      <formula>F7</formula>
    </cfRule>
  </conditionalFormatting>
  <conditionalFormatting sqref="F8">
    <cfRule type="cellIs" dxfId="125" priority="4" operator="lessThanOrEqual">
      <formula>J8</formula>
    </cfRule>
  </conditionalFormatting>
  <conditionalFormatting sqref="J8">
    <cfRule type="cellIs" dxfId="124" priority="5" operator="lessThanOrEqual">
      <formula>F8</formula>
    </cfRule>
  </conditionalFormatting>
  <conditionalFormatting sqref="F9">
    <cfRule type="cellIs" dxfId="123" priority="6" operator="lessThanOrEqual">
      <formula>J9</formula>
    </cfRule>
  </conditionalFormatting>
  <conditionalFormatting sqref="J9">
    <cfRule type="cellIs" dxfId="122" priority="7" operator="lessThanOrEqual">
      <formula>F9</formula>
    </cfRule>
  </conditionalFormatting>
  <conditionalFormatting sqref="F10">
    <cfRule type="cellIs" dxfId="121" priority="8" operator="lessThanOrEqual">
      <formula>J10</formula>
    </cfRule>
  </conditionalFormatting>
  <conditionalFormatting sqref="J10">
    <cfRule type="cellIs" dxfId="120" priority="9" operator="lessThanOrEqual">
      <formula>F10</formula>
    </cfRule>
  </conditionalFormatting>
  <conditionalFormatting sqref="F11">
    <cfRule type="cellIs" dxfId="119" priority="10" operator="lessThanOrEqual">
      <formula>J11</formula>
    </cfRule>
  </conditionalFormatting>
  <conditionalFormatting sqref="J11">
    <cfRule type="cellIs" dxfId="118" priority="11" operator="lessThanOrEqual">
      <formula>F11</formula>
    </cfRule>
  </conditionalFormatting>
  <conditionalFormatting sqref="F12">
    <cfRule type="cellIs" dxfId="117" priority="12" operator="lessThanOrEqual">
      <formula>J12</formula>
    </cfRule>
  </conditionalFormatting>
  <conditionalFormatting sqref="J12">
    <cfRule type="cellIs" dxfId="116" priority="13" operator="lessThanOrEqual">
      <formula>F12</formula>
    </cfRule>
  </conditionalFormatting>
  <conditionalFormatting sqref="F13">
    <cfRule type="cellIs" dxfId="115" priority="14" operator="lessThanOrEqual">
      <formula>J13</formula>
    </cfRule>
  </conditionalFormatting>
  <conditionalFormatting sqref="J13">
    <cfRule type="cellIs" dxfId="114" priority="15" operator="lessThanOrEqual">
      <formula>F13</formula>
    </cfRule>
  </conditionalFormatting>
  <conditionalFormatting sqref="F14">
    <cfRule type="cellIs" dxfId="113" priority="16" operator="lessThanOrEqual">
      <formula>J14</formula>
    </cfRule>
  </conditionalFormatting>
  <conditionalFormatting sqref="J14">
    <cfRule type="cellIs" dxfId="112" priority="17" operator="lessThanOrEqual">
      <formula>F14</formula>
    </cfRule>
  </conditionalFormatting>
  <conditionalFormatting sqref="F20">
    <cfRule type="cellIs" dxfId="111" priority="18" operator="lessThanOrEqual">
      <formula>J20</formula>
    </cfRule>
  </conditionalFormatting>
  <conditionalFormatting sqref="J20">
    <cfRule type="cellIs" dxfId="110" priority="19" operator="lessThanOrEqual">
      <formula>F20</formula>
    </cfRule>
  </conditionalFormatting>
  <conditionalFormatting sqref="F21">
    <cfRule type="cellIs" dxfId="109" priority="20" operator="lessThanOrEqual">
      <formula>J21</formula>
    </cfRule>
  </conditionalFormatting>
  <conditionalFormatting sqref="J21">
    <cfRule type="cellIs" dxfId="108" priority="21" operator="lessThanOrEqual">
      <formula>F21</formula>
    </cfRule>
  </conditionalFormatting>
  <conditionalFormatting sqref="F22">
    <cfRule type="cellIs" dxfId="107" priority="22" operator="lessThanOrEqual">
      <formula>J22</formula>
    </cfRule>
  </conditionalFormatting>
  <conditionalFormatting sqref="J22">
    <cfRule type="cellIs" dxfId="106" priority="23" operator="lessThanOrEqual">
      <formula>F22</formula>
    </cfRule>
  </conditionalFormatting>
  <conditionalFormatting sqref="F23">
    <cfRule type="cellIs" dxfId="105" priority="24" operator="lessThanOrEqual">
      <formula>J23</formula>
    </cfRule>
  </conditionalFormatting>
  <conditionalFormatting sqref="J23">
    <cfRule type="cellIs" dxfId="104" priority="25" operator="lessThanOrEqual">
      <formula>F23</formula>
    </cfRule>
  </conditionalFormatting>
  <conditionalFormatting sqref="F24">
    <cfRule type="cellIs" dxfId="103" priority="26" operator="lessThanOrEqual">
      <formula>J24</formula>
    </cfRule>
  </conditionalFormatting>
  <conditionalFormatting sqref="J24">
    <cfRule type="cellIs" dxfId="102" priority="27" operator="lessThanOrEqual">
      <formula>F24</formula>
    </cfRule>
  </conditionalFormatting>
  <conditionalFormatting sqref="J27">
    <cfRule type="cellIs" dxfId="101" priority="28" operator="lessThanOrEqual">
      <formula>F27</formula>
    </cfRule>
  </conditionalFormatting>
  <conditionalFormatting sqref="F27">
    <cfRule type="cellIs" dxfId="100" priority="29" operator="lessThanOrEqual">
      <formula>J27</formula>
    </cfRule>
  </conditionalFormatting>
  <conditionalFormatting sqref="F26">
    <cfRule type="cellIs" dxfId="99" priority="30" operator="lessThanOrEqual">
      <formula>J26</formula>
    </cfRule>
  </conditionalFormatting>
  <conditionalFormatting sqref="J26">
    <cfRule type="cellIs" dxfId="98" priority="31" operator="lessThanOrEqual">
      <formula>F26</formula>
    </cfRule>
  </conditionalFormatting>
  <conditionalFormatting sqref="F25">
    <cfRule type="cellIs" dxfId="97" priority="32" operator="lessThanOrEqual">
      <formula>J25</formula>
    </cfRule>
  </conditionalFormatting>
  <conditionalFormatting sqref="J25">
    <cfRule type="cellIs" dxfId="96" priority="33" operator="lessThanOrEqual">
      <formula>F25</formula>
    </cfRule>
  </conditionalFormatting>
  <conditionalFormatting sqref="F33">
    <cfRule type="cellIs" dxfId="95" priority="34" operator="lessThanOrEqual">
      <formula>J33</formula>
    </cfRule>
  </conditionalFormatting>
  <conditionalFormatting sqref="J33">
    <cfRule type="cellIs" dxfId="94" priority="35" operator="lessThanOrEqual">
      <formula>F33</formula>
    </cfRule>
  </conditionalFormatting>
  <conditionalFormatting sqref="F34">
    <cfRule type="cellIs" dxfId="93" priority="36" operator="lessThanOrEqual">
      <formula>J34</formula>
    </cfRule>
  </conditionalFormatting>
  <conditionalFormatting sqref="J34">
    <cfRule type="cellIs" dxfId="92" priority="37" operator="lessThanOrEqual">
      <formula>F34</formula>
    </cfRule>
  </conditionalFormatting>
  <conditionalFormatting sqref="F35">
    <cfRule type="cellIs" dxfId="91" priority="38" operator="lessThanOrEqual">
      <formula>J35</formula>
    </cfRule>
  </conditionalFormatting>
  <conditionalFormatting sqref="J35">
    <cfRule type="cellIs" dxfId="90" priority="39" operator="lessThanOrEqual">
      <formula>F35</formula>
    </cfRule>
  </conditionalFormatting>
  <conditionalFormatting sqref="F36">
    <cfRule type="cellIs" dxfId="89" priority="40" operator="lessThanOrEqual">
      <formula>J36</formula>
    </cfRule>
  </conditionalFormatting>
  <conditionalFormatting sqref="J36">
    <cfRule type="cellIs" dxfId="88" priority="41" operator="lessThanOrEqual">
      <formula>F36</formula>
    </cfRule>
  </conditionalFormatting>
  <conditionalFormatting sqref="F37">
    <cfRule type="cellIs" dxfId="87" priority="42" operator="lessThanOrEqual">
      <formula>J37</formula>
    </cfRule>
  </conditionalFormatting>
  <conditionalFormatting sqref="J37">
    <cfRule type="cellIs" dxfId="86" priority="43" operator="lessThanOrEqual">
      <formula>F37</formula>
    </cfRule>
  </conditionalFormatting>
  <conditionalFormatting sqref="F38">
    <cfRule type="cellIs" dxfId="85" priority="44" operator="lessThanOrEqual">
      <formula>J38</formula>
    </cfRule>
  </conditionalFormatting>
  <conditionalFormatting sqref="J38">
    <cfRule type="cellIs" dxfId="84" priority="45" operator="lessThanOrEqual">
      <formula>F38</formula>
    </cfRule>
  </conditionalFormatting>
  <conditionalFormatting sqref="F39">
    <cfRule type="cellIs" dxfId="83" priority="46" operator="lessThanOrEqual">
      <formula>J39</formula>
    </cfRule>
  </conditionalFormatting>
  <conditionalFormatting sqref="J39">
    <cfRule type="cellIs" dxfId="82" priority="47" operator="lessThanOrEqual">
      <formula>F39</formula>
    </cfRule>
  </conditionalFormatting>
  <conditionalFormatting sqref="F40">
    <cfRule type="cellIs" dxfId="81" priority="48" operator="lessThanOrEqual">
      <formula>J40</formula>
    </cfRule>
  </conditionalFormatting>
  <conditionalFormatting sqref="J40">
    <cfRule type="cellIs" dxfId="80" priority="49" operator="lessThanOrEqual">
      <formula>F40</formula>
    </cfRule>
  </conditionalFormatting>
  <conditionalFormatting sqref="F46">
    <cfRule type="cellIs" dxfId="79" priority="50" operator="lessThanOrEqual">
      <formula>J46</formula>
    </cfRule>
  </conditionalFormatting>
  <conditionalFormatting sqref="J46">
    <cfRule type="cellIs" dxfId="78" priority="51" operator="lessThanOrEqual">
      <formula>F46</formula>
    </cfRule>
  </conditionalFormatting>
  <conditionalFormatting sqref="F47">
    <cfRule type="cellIs" dxfId="77" priority="52" operator="lessThanOrEqual">
      <formula>J47</formula>
    </cfRule>
  </conditionalFormatting>
  <conditionalFormatting sqref="J47">
    <cfRule type="cellIs" dxfId="76" priority="53" operator="lessThanOrEqual">
      <formula>F47</formula>
    </cfRule>
  </conditionalFormatting>
  <conditionalFormatting sqref="F48">
    <cfRule type="cellIs" dxfId="75" priority="54" operator="lessThanOrEqual">
      <formula>J48</formula>
    </cfRule>
  </conditionalFormatting>
  <conditionalFormatting sqref="J48">
    <cfRule type="cellIs" dxfId="74" priority="55" operator="lessThanOrEqual">
      <formula>F48</formula>
    </cfRule>
  </conditionalFormatting>
  <conditionalFormatting sqref="F49">
    <cfRule type="cellIs" dxfId="73" priority="56" operator="lessThanOrEqual">
      <formula>J49</formula>
    </cfRule>
  </conditionalFormatting>
  <conditionalFormatting sqref="J49">
    <cfRule type="cellIs" dxfId="72" priority="57" operator="lessThanOrEqual">
      <formula>F49</formula>
    </cfRule>
  </conditionalFormatting>
  <conditionalFormatting sqref="F50">
    <cfRule type="cellIs" dxfId="71" priority="58" operator="lessThanOrEqual">
      <formula>J50</formula>
    </cfRule>
  </conditionalFormatting>
  <conditionalFormatting sqref="J50">
    <cfRule type="cellIs" dxfId="70" priority="59" operator="lessThanOrEqual">
      <formula>F50</formula>
    </cfRule>
  </conditionalFormatting>
  <conditionalFormatting sqref="F51">
    <cfRule type="cellIs" dxfId="69" priority="60" operator="lessThanOrEqual">
      <formula>J51</formula>
    </cfRule>
  </conditionalFormatting>
  <conditionalFormatting sqref="J51">
    <cfRule type="cellIs" dxfId="68" priority="61" operator="lessThanOrEqual">
      <formula>F51</formula>
    </cfRule>
  </conditionalFormatting>
  <conditionalFormatting sqref="F52">
    <cfRule type="cellIs" dxfId="67" priority="62" operator="lessThanOrEqual">
      <formula>J52</formula>
    </cfRule>
  </conditionalFormatting>
  <conditionalFormatting sqref="J52">
    <cfRule type="cellIs" dxfId="66" priority="63" operator="lessThanOrEqual">
      <formula>J52</formula>
    </cfRule>
  </conditionalFormatting>
  <conditionalFormatting sqref="F53">
    <cfRule type="cellIs" dxfId="65" priority="64" operator="lessThanOrEqual">
      <formula>J53</formula>
    </cfRule>
  </conditionalFormatting>
  <conditionalFormatting sqref="J53">
    <cfRule type="cellIs" dxfId="64" priority="65" operator="lessThanOrEqual">
      <formula>F53</formula>
    </cfRule>
  </conditionalFormatting>
  <conditionalFormatting sqref="F59">
    <cfRule type="cellIs" dxfId="63" priority="66" operator="lessThanOrEqual">
      <formula>J59</formula>
    </cfRule>
  </conditionalFormatting>
  <conditionalFormatting sqref="J59">
    <cfRule type="cellIs" dxfId="62" priority="67" operator="lessThanOrEqual">
      <formula>F59</formula>
    </cfRule>
  </conditionalFormatting>
  <conditionalFormatting sqref="F60">
    <cfRule type="cellIs" dxfId="61" priority="68" operator="lessThanOrEqual">
      <formula>J60</formula>
    </cfRule>
  </conditionalFormatting>
  <conditionalFormatting sqref="J60">
    <cfRule type="cellIs" dxfId="60" priority="69" operator="lessThanOrEqual">
      <formula>F60</formula>
    </cfRule>
  </conditionalFormatting>
  <conditionalFormatting sqref="F61">
    <cfRule type="cellIs" dxfId="59" priority="70" operator="lessThanOrEqual">
      <formula>J61</formula>
    </cfRule>
  </conditionalFormatting>
  <conditionalFormatting sqref="J61">
    <cfRule type="cellIs" dxfId="58" priority="71" operator="lessThanOrEqual">
      <formula>F61</formula>
    </cfRule>
  </conditionalFormatting>
  <conditionalFormatting sqref="J62">
    <cfRule type="cellIs" dxfId="57" priority="72" operator="lessThanOrEqual">
      <formula>F62</formula>
    </cfRule>
  </conditionalFormatting>
  <conditionalFormatting sqref="F62">
    <cfRule type="cellIs" dxfId="56" priority="73" operator="lessThanOrEqual">
      <formula>J62</formula>
    </cfRule>
  </conditionalFormatting>
  <conditionalFormatting sqref="F63">
    <cfRule type="cellIs" dxfId="55" priority="74" operator="lessThanOrEqual">
      <formula>J63</formula>
    </cfRule>
  </conditionalFormatting>
  <conditionalFormatting sqref="J63">
    <cfRule type="cellIs" dxfId="54" priority="75" operator="lessThanOrEqual">
      <formula>F63</formula>
    </cfRule>
  </conditionalFormatting>
  <conditionalFormatting sqref="F64">
    <cfRule type="cellIs" dxfId="53" priority="76" operator="lessThanOrEqual">
      <formula>J64</formula>
    </cfRule>
  </conditionalFormatting>
  <conditionalFormatting sqref="J64">
    <cfRule type="cellIs" dxfId="52" priority="77" operator="lessThanOrEqual">
      <formula>F64</formula>
    </cfRule>
  </conditionalFormatting>
  <conditionalFormatting sqref="F65">
    <cfRule type="cellIs" dxfId="51" priority="78" operator="lessThanOrEqual">
      <formula>J65</formula>
    </cfRule>
  </conditionalFormatting>
  <conditionalFormatting sqref="J65">
    <cfRule type="cellIs" dxfId="50" priority="79" operator="lessThanOrEqual">
      <formula>F65</formula>
    </cfRule>
  </conditionalFormatting>
  <conditionalFormatting sqref="F66">
    <cfRule type="cellIs" dxfId="49" priority="80" operator="lessThanOrEqual">
      <formula>J66</formula>
    </cfRule>
  </conditionalFormatting>
  <conditionalFormatting sqref="J66">
    <cfRule type="cellIs" dxfId="48" priority="81" operator="lessThanOrEqual">
      <formula>F66</formula>
    </cfRule>
  </conditionalFormatting>
  <conditionalFormatting sqref="F72">
    <cfRule type="cellIs" dxfId="47" priority="82" operator="lessThanOrEqual">
      <formula>J72</formula>
    </cfRule>
  </conditionalFormatting>
  <conditionalFormatting sqref="J72">
    <cfRule type="cellIs" dxfId="46" priority="83" operator="lessThanOrEqual">
      <formula>F72</formula>
    </cfRule>
  </conditionalFormatting>
  <conditionalFormatting sqref="F73">
    <cfRule type="cellIs" dxfId="45" priority="84" operator="lessThanOrEqual">
      <formula>J73</formula>
    </cfRule>
  </conditionalFormatting>
  <conditionalFormatting sqref="J73">
    <cfRule type="cellIs" dxfId="44" priority="85" operator="lessThanOrEqual">
      <formula>F73</formula>
    </cfRule>
  </conditionalFormatting>
  <conditionalFormatting sqref="F74">
    <cfRule type="cellIs" dxfId="43" priority="86" operator="lessThanOrEqual">
      <formula>J74</formula>
    </cfRule>
  </conditionalFormatting>
  <conditionalFormatting sqref="J74">
    <cfRule type="cellIs" dxfId="42" priority="87" operator="lessThanOrEqual">
      <formula>F74</formula>
    </cfRule>
  </conditionalFormatting>
  <conditionalFormatting sqref="F75">
    <cfRule type="cellIs" dxfId="41" priority="88" operator="lessThanOrEqual">
      <formula>J75</formula>
    </cfRule>
  </conditionalFormatting>
  <conditionalFormatting sqref="J75">
    <cfRule type="cellIs" dxfId="40" priority="89" operator="lessThanOrEqual">
      <formula>F75</formula>
    </cfRule>
  </conditionalFormatting>
  <conditionalFormatting sqref="F76">
    <cfRule type="cellIs" dxfId="39" priority="90" operator="lessThanOrEqual">
      <formula>J76</formula>
    </cfRule>
  </conditionalFormatting>
  <conditionalFormatting sqref="J76">
    <cfRule type="cellIs" dxfId="38" priority="91" operator="lessThanOrEqual">
      <formula>F76</formula>
    </cfRule>
  </conditionalFormatting>
  <conditionalFormatting sqref="F77">
    <cfRule type="cellIs" dxfId="37" priority="92" operator="lessThanOrEqual">
      <formula>J77</formula>
    </cfRule>
  </conditionalFormatting>
  <conditionalFormatting sqref="J77">
    <cfRule type="cellIs" dxfId="36" priority="93" operator="lessThanOrEqual">
      <formula>F77</formula>
    </cfRule>
  </conditionalFormatting>
  <conditionalFormatting sqref="F78">
    <cfRule type="cellIs" dxfId="35" priority="94" operator="lessThanOrEqual">
      <formula>J78</formula>
    </cfRule>
  </conditionalFormatting>
  <conditionalFormatting sqref="J78">
    <cfRule type="cellIs" dxfId="34" priority="95" operator="lessThanOrEqual">
      <formula>F78</formula>
    </cfRule>
  </conditionalFormatting>
  <conditionalFormatting sqref="F79">
    <cfRule type="cellIs" dxfId="33" priority="96" operator="lessThanOrEqual">
      <formula>J79</formula>
    </cfRule>
  </conditionalFormatting>
  <conditionalFormatting sqref="J79">
    <cfRule type="cellIs" dxfId="32" priority="97" operator="lessThanOrEqual">
      <formula>F79</formula>
    </cfRule>
  </conditionalFormatting>
  <conditionalFormatting sqref="F85">
    <cfRule type="cellIs" dxfId="31" priority="98" operator="lessThanOrEqual">
      <formula>J85</formula>
    </cfRule>
  </conditionalFormatting>
  <conditionalFormatting sqref="J85">
    <cfRule type="cellIs" dxfId="30" priority="99" operator="lessThanOrEqual">
      <formula>F85</formula>
    </cfRule>
  </conditionalFormatting>
  <conditionalFormatting sqref="F86">
    <cfRule type="cellIs" dxfId="29" priority="100" operator="lessThanOrEqual">
      <formula>J86</formula>
    </cfRule>
  </conditionalFormatting>
  <conditionalFormatting sqref="J86">
    <cfRule type="cellIs" dxfId="28" priority="101" operator="lessThanOrEqual">
      <formula>F86</formula>
    </cfRule>
  </conditionalFormatting>
  <conditionalFormatting sqref="F87">
    <cfRule type="cellIs" dxfId="27" priority="102" operator="lessThanOrEqual">
      <formula>J87</formula>
    </cfRule>
  </conditionalFormatting>
  <conditionalFormatting sqref="J87">
    <cfRule type="cellIs" dxfId="26" priority="103" operator="lessThanOrEqual">
      <formula>F87</formula>
    </cfRule>
  </conditionalFormatting>
  <conditionalFormatting sqref="F88">
    <cfRule type="cellIs" dxfId="25" priority="104" operator="lessThanOrEqual">
      <formula>J88</formula>
    </cfRule>
  </conditionalFormatting>
  <conditionalFormatting sqref="J88">
    <cfRule type="cellIs" dxfId="24" priority="105" operator="lessThanOrEqual">
      <formula>F88</formula>
    </cfRule>
  </conditionalFormatting>
  <conditionalFormatting sqref="F89">
    <cfRule type="cellIs" dxfId="23" priority="106" operator="lessThanOrEqual">
      <formula>J89</formula>
    </cfRule>
  </conditionalFormatting>
  <conditionalFormatting sqref="J89">
    <cfRule type="cellIs" dxfId="22" priority="107" operator="lessThanOrEqual">
      <formula>F89</formula>
    </cfRule>
  </conditionalFormatting>
  <conditionalFormatting sqref="F90">
    <cfRule type="cellIs" dxfId="21" priority="108" operator="lessThanOrEqual">
      <formula>J90</formula>
    </cfRule>
  </conditionalFormatting>
  <conditionalFormatting sqref="J90">
    <cfRule type="cellIs" dxfId="20" priority="109" operator="lessThanOrEqual">
      <formula>F90</formula>
    </cfRule>
  </conditionalFormatting>
  <conditionalFormatting sqref="F91">
    <cfRule type="cellIs" dxfId="19" priority="110" operator="lessThanOrEqual">
      <formula>J91</formula>
    </cfRule>
  </conditionalFormatting>
  <conditionalFormatting sqref="J91">
    <cfRule type="cellIs" dxfId="18" priority="111" operator="lessThanOrEqual">
      <formula>F91</formula>
    </cfRule>
  </conditionalFormatting>
  <conditionalFormatting sqref="F92">
    <cfRule type="cellIs" dxfId="17" priority="112" operator="lessThanOrEqual">
      <formula>J92</formula>
    </cfRule>
  </conditionalFormatting>
  <conditionalFormatting sqref="J92">
    <cfRule type="cellIs" dxfId="16" priority="113" operator="lessThanOrEqual">
      <formula>F92</formula>
    </cfRule>
  </conditionalFormatting>
  <conditionalFormatting sqref="F98">
    <cfRule type="cellIs" dxfId="15" priority="114" operator="lessThanOrEqual">
      <formula>J98</formula>
    </cfRule>
  </conditionalFormatting>
  <conditionalFormatting sqref="J98">
    <cfRule type="cellIs" dxfId="14" priority="115" operator="lessThanOrEqual">
      <formula>F98</formula>
    </cfRule>
  </conditionalFormatting>
  <conditionalFormatting sqref="F99">
    <cfRule type="cellIs" dxfId="13" priority="116" operator="lessThanOrEqual">
      <formula>J99</formula>
    </cfRule>
  </conditionalFormatting>
  <conditionalFormatting sqref="J99">
    <cfRule type="cellIs" dxfId="12" priority="117" operator="lessThanOrEqual">
      <formula>F99</formula>
    </cfRule>
  </conditionalFormatting>
  <conditionalFormatting sqref="J100">
    <cfRule type="cellIs" dxfId="11" priority="118" operator="lessThanOrEqual">
      <formula>F100</formula>
    </cfRule>
  </conditionalFormatting>
  <conditionalFormatting sqref="F100">
    <cfRule type="cellIs" dxfId="10" priority="119" operator="lessThanOrEqual">
      <formula>J100</formula>
    </cfRule>
  </conditionalFormatting>
  <conditionalFormatting sqref="F101">
    <cfRule type="cellIs" dxfId="9" priority="120" operator="lessThanOrEqual">
      <formula>J101</formula>
    </cfRule>
  </conditionalFormatting>
  <conditionalFormatting sqref="J101">
    <cfRule type="cellIs" dxfId="8" priority="121" operator="lessThanOrEqual">
      <formula>F101</formula>
    </cfRule>
  </conditionalFormatting>
  <conditionalFormatting sqref="F102">
    <cfRule type="cellIs" dxfId="7" priority="122" operator="lessThanOrEqual">
      <formula>J102</formula>
    </cfRule>
  </conditionalFormatting>
  <conditionalFormatting sqref="J102">
    <cfRule type="cellIs" dxfId="6" priority="123" operator="lessThanOrEqual">
      <formula>F102</formula>
    </cfRule>
  </conditionalFormatting>
  <conditionalFormatting sqref="F103">
    <cfRule type="cellIs" dxfId="5" priority="124" operator="lessThanOrEqual">
      <formula>J103</formula>
    </cfRule>
  </conditionalFormatting>
  <conditionalFormatting sqref="J103">
    <cfRule type="cellIs" dxfId="4" priority="125" operator="lessThanOrEqual">
      <formula>F103</formula>
    </cfRule>
  </conditionalFormatting>
  <conditionalFormatting sqref="F104">
    <cfRule type="cellIs" dxfId="3" priority="126" operator="lessThanOrEqual">
      <formula>J104</formula>
    </cfRule>
  </conditionalFormatting>
  <conditionalFormatting sqref="J104">
    <cfRule type="cellIs" dxfId="2" priority="127" operator="lessThanOrEqual">
      <formula>F104</formula>
    </cfRule>
  </conditionalFormatting>
  <conditionalFormatting sqref="F105">
    <cfRule type="cellIs" dxfId="1" priority="128" operator="lessThanOrEqual">
      <formula>J105</formula>
    </cfRule>
  </conditionalFormatting>
  <conditionalFormatting sqref="J105">
    <cfRule type="cellIs" dxfId="0" priority="129" operator="lessThanOrEqual">
      <formula>F105</formula>
    </cfRule>
  </conditionalFormatting>
  <pageMargins left="0.196527777777778" right="0.196527777777778" top="0.59027777777777801" bottom="0.62986111111111098" header="0.51180555555555496" footer="0.51180555555555496"/>
  <pageSetup paperSize="9" scale="91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66"/>
  </sheetPr>
  <dimension ref="A1:AMK17"/>
  <sheetViews>
    <sheetView topLeftCell="A3" zoomScale="110" zoomScaleNormal="110" workbookViewId="0">
      <selection activeCell="K12" sqref="K12"/>
    </sheetView>
  </sheetViews>
  <sheetFormatPr baseColWidth="10" defaultColWidth="9.140625" defaultRowHeight="12.75"/>
  <cols>
    <col min="1" max="1" width="11.28515625" style="31" customWidth="1"/>
    <col min="2" max="2" width="33.5703125" style="31" customWidth="1"/>
    <col min="3" max="8" width="12.28515625" style="31" customWidth="1"/>
    <col min="9" max="1025" width="11.5703125" style="31"/>
  </cols>
  <sheetData>
    <row r="1" spans="2:8" ht="28.35" customHeight="1"/>
    <row r="2" spans="2:8" ht="28.35" customHeight="1"/>
    <row r="3" spans="2:8" ht="22.7" customHeight="1"/>
    <row r="4" spans="2:8" ht="42.6" customHeight="1">
      <c r="B4" s="51" t="s">
        <v>0</v>
      </c>
      <c r="C4" s="51"/>
      <c r="D4" s="51"/>
      <c r="E4" s="51"/>
    </row>
    <row r="5" spans="2:8" ht="28.35" customHeight="1">
      <c r="C5" s="32" t="str">
        <f>IF('Landesliga III'!E2="","",'Landesliga III'!E2)</f>
        <v/>
      </c>
      <c r="D5" s="52">
        <f>IF('Landesliga III'!G2="","",'Landesliga III'!G2)</f>
        <v>43631</v>
      </c>
      <c r="E5" s="52"/>
    </row>
    <row r="6" spans="2:8" ht="28.35" customHeight="1">
      <c r="C6" s="33"/>
    </row>
    <row r="7" spans="2:8" ht="28.35" customHeight="1">
      <c r="B7" s="34" t="s">
        <v>16</v>
      </c>
      <c r="C7" s="34" t="s">
        <v>17</v>
      </c>
      <c r="D7" s="34" t="s">
        <v>3</v>
      </c>
      <c r="E7" s="34" t="s">
        <v>4</v>
      </c>
      <c r="F7" s="34" t="s">
        <v>5</v>
      </c>
      <c r="G7" s="34" t="s">
        <v>6</v>
      </c>
      <c r="H7" s="34" t="s">
        <v>18</v>
      </c>
    </row>
    <row r="8" spans="2:8" ht="28.35" customHeight="1">
      <c r="B8" s="35" t="str">
        <f>IF('Landesliga III'!B18="","",'Landesliga III'!B18)</f>
        <v>TV Dillenburg II</v>
      </c>
      <c r="C8" s="36">
        <f>IF('Landesliga III'!J28=0,"",'Landesliga III'!J28)</f>
        <v>47.650000000000006</v>
      </c>
      <c r="D8" s="36">
        <f>IF('Landesliga III'!N28=0,"",'Landesliga III'!N28)</f>
        <v>38.150000000000006</v>
      </c>
      <c r="E8" s="36">
        <f>IF('Landesliga III'!R28=0,"",'Landesliga III'!R28)</f>
        <v>43.9</v>
      </c>
      <c r="F8" s="36">
        <f>IF('Landesliga III'!V28=0,"",'Landesliga III'!V28)</f>
        <v>43.25</v>
      </c>
      <c r="G8" s="36">
        <f>IF('Landesliga III'!W28=0,"",'Landesliga III'!W28)</f>
        <v>172.95000000000002</v>
      </c>
      <c r="H8" s="37">
        <f t="shared" ref="H8:H17" si="0">IF(G8="","",RANK(G8,$G$7:$G$17))</f>
        <v>1</v>
      </c>
    </row>
    <row r="9" spans="2:8" ht="28.35" customHeight="1">
      <c r="B9" s="38" t="str">
        <f>IF('Landesliga III'!B57="","",'Landesliga III'!B57)</f>
        <v>TG Nieder-Roden</v>
      </c>
      <c r="C9" s="39">
        <f>IF('Landesliga III'!J67=0,"",'Landesliga III'!J67)</f>
        <v>49.95</v>
      </c>
      <c r="D9" s="39">
        <f>IF('Landesliga III'!N67=0,"",'Landesliga III'!N67)</f>
        <v>34.1</v>
      </c>
      <c r="E9" s="39">
        <f>IF('Landesliga III'!R67=0,"",'Landesliga III'!R67)</f>
        <v>40.049999999999997</v>
      </c>
      <c r="F9" s="39">
        <f>IF('Landesliga III'!V67=0,"",'Landesliga III'!V67)</f>
        <v>47.2</v>
      </c>
      <c r="G9" s="39">
        <f>IF('Landesliga III'!W67=0,"",'Landesliga III'!W67)</f>
        <v>171.3</v>
      </c>
      <c r="H9" s="40">
        <f t="shared" si="0"/>
        <v>2</v>
      </c>
    </row>
    <row r="10" spans="2:8" ht="28.35" customHeight="1">
      <c r="B10" s="35" t="str">
        <f>IF('Landesliga III'!B70="","",'Landesliga III'!B70)</f>
        <v>TG Groß-Karben I</v>
      </c>
      <c r="C10" s="36">
        <f>IF('Landesliga III'!J80=0,"",'Landesliga III'!J80)</f>
        <v>47.1</v>
      </c>
      <c r="D10" s="36">
        <f>IF('Landesliga III'!N80=0,"",'Landesliga III'!N80)</f>
        <v>37.65</v>
      </c>
      <c r="E10" s="36">
        <f>IF('Landesliga III'!R80=0,"",'Landesliga III'!R80)</f>
        <v>40.6</v>
      </c>
      <c r="F10" s="36">
        <f>IF('Landesliga III'!V80=0,"",'Landesliga III'!V80)</f>
        <v>45.75</v>
      </c>
      <c r="G10" s="36">
        <f>IF('Landesliga III'!W80=0,"",'Landesliga III'!W80)</f>
        <v>171.1</v>
      </c>
      <c r="H10" s="37">
        <f t="shared" si="0"/>
        <v>3</v>
      </c>
    </row>
    <row r="11" spans="2:8" ht="28.35" customHeight="1">
      <c r="B11" s="38" t="str">
        <f>IF('Landesliga III'!B96="","",'Landesliga III'!B96)</f>
        <v>TuS Griesheim</v>
      </c>
      <c r="C11" s="39">
        <f>IF('Landesliga III'!J106=0,"",'Landesliga III'!J106)</f>
        <v>48.45</v>
      </c>
      <c r="D11" s="39">
        <f>IF('Landesliga III'!N106=0,"",'Landesliga III'!N106)</f>
        <v>36.150000000000006</v>
      </c>
      <c r="E11" s="39">
        <f>IF('Landesliga III'!R106=0,"",'Landesliga III'!R106)</f>
        <v>38.6</v>
      </c>
      <c r="F11" s="39">
        <f>IF('Landesliga III'!V106=0,"",'Landesliga III'!V106)</f>
        <v>47.3</v>
      </c>
      <c r="G11" s="39">
        <f>IF('Landesliga III'!W106=0,"",'Landesliga III'!W106)</f>
        <v>170.5</v>
      </c>
      <c r="H11" s="40">
        <f t="shared" si="0"/>
        <v>4</v>
      </c>
    </row>
    <row r="12" spans="2:8" ht="28.35" customHeight="1">
      <c r="B12" s="35" t="str">
        <f>IF('Landesliga III'!B5="","",'Landesliga III'!B5)</f>
        <v>TSV Auerbach</v>
      </c>
      <c r="C12" s="36">
        <f>IF('Landesliga III'!J15=0,"",'Landesliga III'!J15)</f>
        <v>48.05</v>
      </c>
      <c r="D12" s="36">
        <f>IF('Landesliga III'!N15=0,"",'Landesliga III'!N15)</f>
        <v>36.700000000000003</v>
      </c>
      <c r="E12" s="36">
        <f>IF('Landesliga III'!R15=0,"",'Landesliga III'!R15)</f>
        <v>41.300000000000004</v>
      </c>
      <c r="F12" s="36">
        <f>IF('Landesliga III'!V15=0,"",'Landesliga III'!V15)</f>
        <v>42.800000000000004</v>
      </c>
      <c r="G12" s="36">
        <f>IF('Landesliga III'!W15=0,"",'Landesliga III'!W15)</f>
        <v>168.85000000000002</v>
      </c>
      <c r="H12" s="37">
        <f t="shared" si="0"/>
        <v>5</v>
      </c>
    </row>
    <row r="13" spans="2:8" ht="28.35" customHeight="1">
      <c r="B13" s="38" t="str">
        <f>IF('Landesliga III'!B31="","",'Landesliga III'!B31)</f>
        <v>TV Eschhofen II</v>
      </c>
      <c r="C13" s="39">
        <f>IF('Landesliga III'!J41=0,"",'Landesliga III'!J41)</f>
        <v>46.8</v>
      </c>
      <c r="D13" s="39">
        <f>IF('Landesliga III'!N41=0,"",'Landesliga III'!N41)</f>
        <v>37.85</v>
      </c>
      <c r="E13" s="39">
        <f>IF('Landesliga III'!R41=0,"",'Landesliga III'!R41)</f>
        <v>39.349999999999994</v>
      </c>
      <c r="F13" s="39">
        <f>IF('Landesliga III'!V41=0,"",'Landesliga III'!V41)</f>
        <v>44.05</v>
      </c>
      <c r="G13" s="39">
        <f>IF('Landesliga III'!W41=0,"",'Landesliga III'!W41)</f>
        <v>168.05</v>
      </c>
      <c r="H13" s="40">
        <f t="shared" si="0"/>
        <v>7</v>
      </c>
    </row>
    <row r="14" spans="2:8" ht="28.35" customHeight="1">
      <c r="B14" s="35" t="str">
        <f>IF('Landesliga III'!B44="","",'Landesliga III'!B44)</f>
        <v>TV Großen-Linden</v>
      </c>
      <c r="C14" s="36">
        <f>IF('Landesliga III'!J54=0,"",'Landesliga III'!J54)</f>
        <v>48.15</v>
      </c>
      <c r="D14" s="36">
        <f>IF('Landesliga III'!N54=0,"",'Landesliga III'!N54)</f>
        <v>32.549999999999997</v>
      </c>
      <c r="E14" s="36">
        <f>IF('Landesliga III'!R54=0,"",'Landesliga III'!R54)</f>
        <v>39.950000000000003</v>
      </c>
      <c r="F14" s="36">
        <f>IF('Landesliga III'!V54=0,"",'Landesliga III'!V54)</f>
        <v>47.5</v>
      </c>
      <c r="G14" s="36">
        <f>IF('Landesliga III'!W54=0,"",'Landesliga III'!W54)</f>
        <v>168.14999999999998</v>
      </c>
      <c r="H14" s="37">
        <f t="shared" si="0"/>
        <v>6</v>
      </c>
    </row>
    <row r="15" spans="2:8" ht="28.35" customHeight="1">
      <c r="B15" s="38" t="str">
        <f>IF('Landesliga III'!B83="","",'Landesliga III'!B83)</f>
        <v>TSV Cappel I</v>
      </c>
      <c r="C15" s="39">
        <f>IF('Landesliga III'!J93=0,"",'Landesliga III'!J93)</f>
        <v>46.5</v>
      </c>
      <c r="D15" s="39">
        <f>IF('Landesliga III'!N93=0,"",'Landesliga III'!N93)</f>
        <v>35.650000000000006</v>
      </c>
      <c r="E15" s="39">
        <f>IF('Landesliga III'!R93=0,"",'Landesliga III'!R93)</f>
        <v>41.75</v>
      </c>
      <c r="F15" s="39">
        <f>IF('Landesliga III'!V93=0,"",'Landesliga III'!V93)</f>
        <v>41.05</v>
      </c>
      <c r="G15" s="39">
        <f>IF('Landesliga III'!W93=0,"",'Landesliga III'!W93)</f>
        <v>164.95</v>
      </c>
      <c r="H15" s="40">
        <f t="shared" si="0"/>
        <v>8</v>
      </c>
    </row>
    <row r="16" spans="2:8" ht="28.35" customHeight="1">
      <c r="B16" s="41"/>
      <c r="C16" s="42"/>
      <c r="D16" s="42"/>
      <c r="E16" s="42"/>
      <c r="F16" s="42"/>
      <c r="G16" s="42"/>
      <c r="H16" s="43" t="str">
        <f t="shared" si="0"/>
        <v/>
      </c>
    </row>
    <row r="17" spans="2:8" ht="28.35" customHeight="1">
      <c r="B17" s="41"/>
      <c r="C17" s="42"/>
      <c r="D17" s="42"/>
      <c r="E17" s="42"/>
      <c r="F17" s="42"/>
      <c r="G17" s="42"/>
      <c r="H17" s="44" t="str">
        <f t="shared" si="0"/>
        <v/>
      </c>
    </row>
  </sheetData>
  <sheetProtection selectLockedCells="1" selectUnlockedCells="1"/>
  <sortState ref="B8:H15">
    <sortCondition descending="1" ref="G8:G15"/>
  </sortState>
  <mergeCells count="2">
    <mergeCell ref="B4:E4"/>
    <mergeCell ref="D5:E5"/>
  </mergeCells>
  <pageMargins left="0.196527777777778" right="0.196527777777778" top="0.59027777777777801" bottom="0.62986111111111098" header="0.51180555555555496" footer="0.51180555555555496"/>
  <pageSetup paperSize="9" scale="91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Landesliga III</vt:lpstr>
      <vt:lpstr>Tabelle</vt:lpstr>
      <vt:lpstr>Tabelle!Druckbereich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Pfisterer, Uwe</dc:creator>
  <cp:lastModifiedBy>Kremp</cp:lastModifiedBy>
  <cp:revision>135</cp:revision>
  <cp:lastPrinted>2019-03-30T16:40:13Z</cp:lastPrinted>
  <dcterms:created xsi:type="dcterms:W3CDTF">2016-11-22T17:02:58Z</dcterms:created>
  <dcterms:modified xsi:type="dcterms:W3CDTF">2019-06-15T15:53:31Z</dcterms:modified>
  <dc:language>de-DE</dc:language>
</cp:coreProperties>
</file>